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640" tabRatio="891" activeTab="7"/>
  </bookViews>
  <sheets>
    <sheet name="General" sheetId="1" r:id="rId1"/>
    <sheet name="Alumbrado público" sheetId="2" r:id="rId2"/>
    <sheet name="Dependencias" sheetId="3" r:id="rId3"/>
    <sheet name="C. Sociales" sheetId="4" r:id="rId4"/>
    <sheet name="Colegios" sheetId="5" r:id="rId5"/>
    <sheet name="Mercados" sheetId="6" r:id="rId6"/>
    <sheet name="Semáforos" sheetId="7" r:id="rId7"/>
    <sheet name="Resumen" sheetId="8" r:id="rId8"/>
  </sheets>
  <definedNames/>
  <calcPr fullCalcOnLoad="1"/>
</workbook>
</file>

<file path=xl/sharedStrings.xml><?xml version="1.0" encoding="utf-8"?>
<sst xmlns="http://schemas.openxmlformats.org/spreadsheetml/2006/main" count="176" uniqueCount="36">
  <si>
    <t>MES</t>
  </si>
  <si>
    <t>Importe</t>
  </si>
  <si>
    <t>Energia</t>
  </si>
  <si>
    <t>DEPENDENCIAS</t>
  </si>
  <si>
    <t>CENTROS SOCIALES</t>
  </si>
  <si>
    <t>COLEGIOS</t>
  </si>
  <si>
    <t>MERCADOS</t>
  </si>
  <si>
    <t>SEMÁFOROS</t>
  </si>
  <si>
    <t>RESUMEN</t>
  </si>
  <si>
    <t>TOTAL</t>
  </si>
  <si>
    <t>kwh</t>
  </si>
  <si>
    <t>Energía en Kwh</t>
  </si>
  <si>
    <t xml:space="preserve">           ALUMBRADO PUBLICO</t>
  </si>
  <si>
    <t xml:space="preserve">                  DEPENDENCIAS</t>
  </si>
  <si>
    <t xml:space="preserve">             COLEGIOS</t>
  </si>
  <si>
    <t xml:space="preserve">               CENTROS SOCIALES</t>
  </si>
  <si>
    <t xml:space="preserve">               MERCADOS</t>
  </si>
  <si>
    <t xml:space="preserve">  SEMÁFOROS</t>
  </si>
  <si>
    <t xml:space="preserve"> RESUMEN</t>
  </si>
  <si>
    <t xml:space="preserve">       ALUMBRADO PUBLICO</t>
  </si>
  <si>
    <t xml:space="preserve">ENERO </t>
  </si>
  <si>
    <t>FEBRERO</t>
  </si>
  <si>
    <t xml:space="preserve">MARZO </t>
  </si>
  <si>
    <t>ABRIL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</si>
  <si>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</si>
  <si>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</si>
  <si>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</si>
  <si>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</si>
  <si>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</si>
  <si>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</si>
  <si>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</si>
  <si>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</si>
  <si>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 xml:space="preserve">FEBRERO </t>
  </si>
  <si>
    <t xml:space="preserve">ABRIL </t>
  </si>
  <si>
    <t>JUNIO</t>
  </si>
  <si>
    <t xml:space="preserve">AGOSTO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</si>
</sst>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\ &quot;€&quot;"/>
    <numFmt numFmtId="173" formatCode="#,##0.0000\ &quot;€&quot;;\-#,##0.0000\ &quot;€&quot;"/>
    <numFmt numFmtId="174" formatCode="#,##0.0000\ _€"/>
    <numFmt numFmtId="175" formatCode="_-* #,##0.0000\ &quot;€&quot;_-;\-* #,##0.0000\ &quot;€&quot;_-;_-* &quot;-&quot;????\ &quot;€&quot;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5" applyAlignment="1">
      <alignment/>
    </xf>
    <xf numFmtId="0" fontId="3" fillId="0" borderId="0" xfId="0" applyFont="1" applyAlignment="1">
      <alignment/>
    </xf>
    <xf numFmtId="44" fontId="2" fillId="0" borderId="0" xfId="15" applyFont="1" applyAlignment="1">
      <alignment/>
    </xf>
    <xf numFmtId="43" fontId="0" fillId="0" borderId="0" xfId="16" applyAlignment="1">
      <alignment/>
    </xf>
    <xf numFmtId="166" fontId="2" fillId="0" borderId="0" xfId="16" applyNumberFormat="1" applyFont="1" applyAlignment="1">
      <alignment/>
    </xf>
    <xf numFmtId="166" fontId="0" fillId="0" borderId="0" xfId="16" applyNumberFormat="1" applyAlignment="1">
      <alignment/>
    </xf>
    <xf numFmtId="44" fontId="3" fillId="0" borderId="0" xfId="18" applyFont="1" applyAlignment="1">
      <alignment/>
    </xf>
    <xf numFmtId="0" fontId="6" fillId="0" borderId="1" xfId="0" applyFont="1" applyBorder="1" applyAlignment="1">
      <alignment/>
    </xf>
    <xf numFmtId="44" fontId="6" fillId="0" borderId="1" xfId="15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44" fontId="2" fillId="0" borderId="0" xfId="15" applyFont="1" applyAlignment="1">
      <alignment/>
    </xf>
    <xf numFmtId="44" fontId="4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44" fontId="3" fillId="0" borderId="1" xfId="15" applyFont="1" applyBorder="1" applyAlignment="1">
      <alignment horizontal="center"/>
    </xf>
    <xf numFmtId="166" fontId="3" fillId="0" borderId="1" xfId="16" applyNumberFormat="1" applyFont="1" applyBorder="1" applyAlignment="1">
      <alignment horizontal="center"/>
    </xf>
    <xf numFmtId="44" fontId="3" fillId="2" borderId="1" xfId="15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44" fontId="2" fillId="0" borderId="1" xfId="15" applyFont="1" applyBorder="1" applyAlignment="1">
      <alignment/>
    </xf>
    <xf numFmtId="166" fontId="2" fillId="0" borderId="1" xfId="16" applyNumberFormat="1" applyFont="1" applyBorder="1" applyAlignment="1">
      <alignment/>
    </xf>
    <xf numFmtId="44" fontId="2" fillId="2" borderId="1" xfId="15" applyFont="1" applyFill="1" applyBorder="1" applyAlignment="1">
      <alignment horizontal="right"/>
    </xf>
    <xf numFmtId="44" fontId="2" fillId="2" borderId="1" xfId="15" applyFont="1" applyFill="1" applyBorder="1" applyAlignment="1">
      <alignment/>
    </xf>
    <xf numFmtId="44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2" fillId="0" borderId="1" xfId="16" applyNumberFormat="1" applyFont="1" applyBorder="1" applyAlignment="1">
      <alignment horizontal="center"/>
    </xf>
    <xf numFmtId="166" fontId="0" fillId="0" borderId="0" xfId="16" applyNumberFormat="1" applyAlignment="1">
      <alignment horizontal="center"/>
    </xf>
    <xf numFmtId="44" fontId="3" fillId="0" borderId="0" xfId="18" applyFont="1" applyAlignment="1">
      <alignment horizontal="center"/>
    </xf>
    <xf numFmtId="44" fontId="2" fillId="0" borderId="1" xfId="15" applyFont="1" applyBorder="1" applyAlignment="1">
      <alignment horizontal="center"/>
    </xf>
    <xf numFmtId="166" fontId="2" fillId="0" borderId="1" xfId="16" applyNumberFormat="1" applyFont="1" applyBorder="1" applyAlignment="1">
      <alignment horizontal="right"/>
    </xf>
    <xf numFmtId="44" fontId="4" fillId="0" borderId="1" xfId="18" applyFont="1" applyBorder="1" applyAlignment="1">
      <alignment/>
    </xf>
    <xf numFmtId="44" fontId="4" fillId="0" borderId="1" xfId="15" applyFont="1" applyBorder="1" applyAlignment="1">
      <alignment horizontal="center"/>
    </xf>
    <xf numFmtId="166" fontId="4" fillId="0" borderId="1" xfId="16" applyNumberFormat="1" applyFont="1" applyBorder="1" applyAlignment="1">
      <alignment horizontal="center"/>
    </xf>
    <xf numFmtId="44" fontId="5" fillId="0" borderId="1" xfId="15" applyFont="1" applyBorder="1" applyAlignment="1">
      <alignment/>
    </xf>
    <xf numFmtId="166" fontId="5" fillId="0" borderId="1" xfId="16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16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2" fillId="2" borderId="1" xfId="15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8" fontId="2" fillId="0" borderId="1" xfId="15" applyNumberFormat="1" applyFont="1" applyBorder="1" applyAlignment="1">
      <alignment/>
    </xf>
    <xf numFmtId="174" fontId="0" fillId="0" borderId="0" xfId="15" applyNumberFormat="1" applyAlignment="1">
      <alignment horizontal="center"/>
    </xf>
    <xf numFmtId="174" fontId="3" fillId="0" borderId="0" xfId="15" applyNumberFormat="1" applyFont="1" applyAlignment="1">
      <alignment horizontal="center"/>
    </xf>
    <xf numFmtId="174" fontId="3" fillId="0" borderId="1" xfId="15" applyNumberFormat="1" applyFont="1" applyBorder="1" applyAlignment="1">
      <alignment horizontal="center"/>
    </xf>
    <xf numFmtId="174" fontId="2" fillId="0" borderId="1" xfId="15" applyNumberFormat="1" applyFont="1" applyBorder="1" applyAlignment="1">
      <alignment horizontal="center"/>
    </xf>
    <xf numFmtId="174" fontId="0" fillId="0" borderId="0" xfId="15" applyNumberFormat="1" applyAlignment="1">
      <alignment/>
    </xf>
    <xf numFmtId="174" fontId="0" fillId="0" borderId="0" xfId="0" applyNumberFormat="1" applyAlignment="1">
      <alignment/>
    </xf>
    <xf numFmtId="175" fontId="4" fillId="0" borderId="1" xfId="15" applyNumberFormat="1" applyFont="1" applyBorder="1" applyAlignment="1">
      <alignment horizontal="center"/>
    </xf>
    <xf numFmtId="175" fontId="5" fillId="0" borderId="0" xfId="15" applyNumberFormat="1" applyFont="1" applyAlignment="1">
      <alignment/>
    </xf>
    <xf numFmtId="174" fontId="4" fillId="0" borderId="1" xfId="15" applyNumberFormat="1" applyFont="1" applyBorder="1" applyAlignment="1">
      <alignment horizontal="center"/>
    </xf>
    <xf numFmtId="174" fontId="5" fillId="0" borderId="0" xfId="15" applyNumberFormat="1" applyFont="1" applyBorder="1" applyAlignment="1">
      <alignment/>
    </xf>
    <xf numFmtId="174" fontId="5" fillId="0" borderId="0" xfId="15" applyNumberFormat="1" applyFont="1" applyAlignment="1">
      <alignment/>
    </xf>
    <xf numFmtId="174" fontId="1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66" fontId="6" fillId="0" borderId="1" xfId="16" applyNumberFormat="1" applyFont="1" applyBorder="1" applyAlignment="1">
      <alignment horizontal="center"/>
    </xf>
    <xf numFmtId="175" fontId="6" fillId="0" borderId="1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4" fontId="0" fillId="2" borderId="1" xfId="15" applyFill="1" applyBorder="1" applyAlignment="1">
      <alignment/>
    </xf>
    <xf numFmtId="0" fontId="3" fillId="2" borderId="1" xfId="0" applyFont="1" applyFill="1" applyBorder="1" applyAlignment="1">
      <alignment horizontal="center"/>
    </xf>
    <xf numFmtId="174" fontId="5" fillId="0" borderId="1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 horizontal="center"/>
    </xf>
    <xf numFmtId="166" fontId="5" fillId="0" borderId="1" xfId="16" applyNumberFormat="1" applyFont="1" applyBorder="1" applyAlignment="1">
      <alignment horizontal="right"/>
    </xf>
    <xf numFmtId="166" fontId="5" fillId="0" borderId="1" xfId="16" applyNumberFormat="1" applyFont="1" applyBorder="1" applyAlignment="1">
      <alignment horizontal="center"/>
    </xf>
    <xf numFmtId="44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44" fontId="8" fillId="0" borderId="0" xfId="15" applyFont="1" applyBorder="1" applyAlignment="1">
      <alignment/>
    </xf>
    <xf numFmtId="166" fontId="8" fillId="0" borderId="0" xfId="16" applyNumberFormat="1" applyFont="1" applyBorder="1" applyAlignment="1">
      <alignment/>
    </xf>
    <xf numFmtId="8" fontId="8" fillId="0" borderId="0" xfId="15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74" fontId="8" fillId="0" borderId="0" xfId="15" applyNumberFormat="1" applyFont="1" applyBorder="1" applyAlignment="1">
      <alignment/>
    </xf>
    <xf numFmtId="174" fontId="5" fillId="0" borderId="1" xfId="15" applyNumberFormat="1" applyFont="1" applyBorder="1" applyAlignment="1">
      <alignment horizontal="right"/>
    </xf>
    <xf numFmtId="174" fontId="4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44" fontId="8" fillId="0" borderId="0" xfId="15" applyFont="1" applyBorder="1" applyAlignment="1">
      <alignment horizontal="right"/>
    </xf>
    <xf numFmtId="166" fontId="8" fillId="0" borderId="0" xfId="16" applyNumberFormat="1" applyFont="1" applyBorder="1" applyAlignment="1">
      <alignment horizontal="right"/>
    </xf>
    <xf numFmtId="174" fontId="8" fillId="0" borderId="0" xfId="15" applyNumberFormat="1" applyFont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C20" sqref="C20"/>
    </sheetView>
  </sheetViews>
  <sheetFormatPr defaultColWidth="11.421875" defaultRowHeight="12.75"/>
  <cols>
    <col min="1" max="1" width="13.28125" style="0" customWidth="1"/>
    <col min="2" max="2" width="0.85546875" style="0" customWidth="1"/>
    <col min="3" max="3" width="13.57421875" style="2" customWidth="1"/>
    <col min="4" max="4" width="12.421875" style="31" bestFit="1" customWidth="1"/>
    <col min="5" max="5" width="8.421875" style="50" customWidth="1"/>
    <col min="6" max="6" width="0.85546875" style="2" customWidth="1"/>
    <col min="7" max="7" width="13.8515625" style="2" bestFit="1" customWidth="1"/>
    <col min="8" max="8" width="11.421875" style="7" bestFit="1" customWidth="1"/>
    <col min="9" max="9" width="7.8515625" style="54" bestFit="1" customWidth="1"/>
    <col min="10" max="10" width="0.85546875" style="2" customWidth="1"/>
    <col min="11" max="11" width="12.421875" style="2" bestFit="1" customWidth="1"/>
    <col min="12" max="12" width="11.421875" style="7" bestFit="1" customWidth="1"/>
    <col min="13" max="13" width="7.8515625" style="54" bestFit="1" customWidth="1"/>
    <col min="14" max="14" width="0.85546875" style="2" customWidth="1"/>
    <col min="15" max="15" width="12.421875" style="2" bestFit="1" customWidth="1"/>
    <col min="16" max="16" width="11.421875" style="7" bestFit="1" customWidth="1"/>
    <col min="17" max="17" width="7.8515625" style="54" bestFit="1" customWidth="1"/>
    <col min="18" max="18" width="0.85546875" style="2" customWidth="1"/>
    <col min="19" max="19" width="11.140625" style="2" bestFit="1" customWidth="1"/>
    <col min="20" max="20" width="10.00390625" style="7" customWidth="1"/>
    <col min="21" max="21" width="7.8515625" style="54" bestFit="1" customWidth="1"/>
    <col min="22" max="22" width="0.85546875" style="2" customWidth="1"/>
    <col min="23" max="23" width="11.140625" style="2" bestFit="1" customWidth="1"/>
    <col min="24" max="24" width="10.00390625" style="7" customWidth="1"/>
    <col min="25" max="25" width="7.8515625" style="54" bestFit="1" customWidth="1"/>
    <col min="26" max="26" width="0.85546875" style="2" customWidth="1"/>
    <col min="27" max="27" width="14.421875" style="0" bestFit="1" customWidth="1"/>
    <col min="28" max="28" width="13.28125" style="0" bestFit="1" customWidth="1"/>
    <col min="29" max="29" width="8.140625" style="55" bestFit="1" customWidth="1"/>
    <col min="30" max="30" width="0.85546875" style="0" customWidth="1"/>
  </cols>
  <sheetData>
    <row r="1" spans="2:30" ht="12.75">
      <c r="B1" s="21"/>
      <c r="F1" s="66"/>
      <c r="J1" s="66"/>
      <c r="N1" s="66"/>
      <c r="R1" s="66"/>
      <c r="V1" s="66"/>
      <c r="Z1" s="66"/>
      <c r="AD1" s="21"/>
    </row>
    <row r="2" spans="1:30" ht="12.75">
      <c r="A2" s="3"/>
      <c r="B2" s="16"/>
      <c r="C2" s="8" t="s">
        <v>12</v>
      </c>
      <c r="D2" s="32"/>
      <c r="E2" s="51"/>
      <c r="F2" s="19"/>
      <c r="G2" s="82" t="s">
        <v>13</v>
      </c>
      <c r="H2" s="82"/>
      <c r="I2" s="51"/>
      <c r="J2" s="19"/>
      <c r="K2" s="82" t="s">
        <v>15</v>
      </c>
      <c r="L2" s="82"/>
      <c r="M2" s="51"/>
      <c r="N2" s="19"/>
      <c r="O2" s="82" t="s">
        <v>14</v>
      </c>
      <c r="P2" s="82"/>
      <c r="Q2" s="51"/>
      <c r="R2" s="19"/>
      <c r="S2" s="82" t="s">
        <v>16</v>
      </c>
      <c r="T2" s="82"/>
      <c r="U2" s="51"/>
      <c r="V2" s="19"/>
      <c r="W2" s="82" t="s">
        <v>17</v>
      </c>
      <c r="X2" s="82"/>
      <c r="Y2" s="82"/>
      <c r="Z2" s="67"/>
      <c r="AA2" s="82" t="s">
        <v>18</v>
      </c>
      <c r="AB2" s="82"/>
      <c r="AC2" s="82"/>
      <c r="AD2" s="21"/>
    </row>
    <row r="3" spans="1:30" ht="12.75">
      <c r="A3" s="15" t="s">
        <v>0</v>
      </c>
      <c r="B3" s="16"/>
      <c r="C3" s="17" t="s">
        <v>1</v>
      </c>
      <c r="D3" s="18" t="s">
        <v>2</v>
      </c>
      <c r="E3" s="52" t="s">
        <v>10</v>
      </c>
      <c r="F3" s="19"/>
      <c r="G3" s="17" t="s">
        <v>1</v>
      </c>
      <c r="H3" s="18" t="s">
        <v>2</v>
      </c>
      <c r="I3" s="52" t="s">
        <v>10</v>
      </c>
      <c r="J3" s="19"/>
      <c r="K3" s="17" t="s">
        <v>1</v>
      </c>
      <c r="L3" s="18" t="s">
        <v>2</v>
      </c>
      <c r="M3" s="52" t="s">
        <v>10</v>
      </c>
      <c r="N3" s="19"/>
      <c r="O3" s="17" t="s">
        <v>1</v>
      </c>
      <c r="P3" s="18" t="s">
        <v>2</v>
      </c>
      <c r="Q3" s="52" t="s">
        <v>10</v>
      </c>
      <c r="R3" s="19"/>
      <c r="S3" s="17" t="s">
        <v>1</v>
      </c>
      <c r="T3" s="18" t="s">
        <v>2</v>
      </c>
      <c r="U3" s="52" t="s">
        <v>10</v>
      </c>
      <c r="V3" s="19"/>
      <c r="W3" s="17" t="s">
        <v>1</v>
      </c>
      <c r="X3" s="18" t="s">
        <v>2</v>
      </c>
      <c r="Y3" s="52" t="s">
        <v>10</v>
      </c>
      <c r="Z3" s="19"/>
      <c r="AA3" s="17" t="s">
        <v>1</v>
      </c>
      <c r="AB3" s="20" t="s">
        <v>2</v>
      </c>
      <c r="AC3" s="52" t="s">
        <v>10</v>
      </c>
      <c r="AD3" s="21"/>
    </row>
    <row r="4" spans="1:30" ht="12.75">
      <c r="A4" s="22" t="s">
        <v>20</v>
      </c>
      <c r="B4" s="16"/>
      <c r="C4" s="33">
        <v>420699.06</v>
      </c>
      <c r="D4" s="30">
        <v>2830862</v>
      </c>
      <c r="E4" s="53">
        <f>C4/D4</f>
        <v>0.14861164549879152</v>
      </c>
      <c r="F4" s="46"/>
      <c r="G4" s="33">
        <v>107450.58</v>
      </c>
      <c r="H4" s="30">
        <v>543030</v>
      </c>
      <c r="I4" s="53">
        <f>G4/H4</f>
        <v>0.19787227225015191</v>
      </c>
      <c r="J4" s="46"/>
      <c r="K4" s="33">
        <v>45397.56</v>
      </c>
      <c r="L4" s="30">
        <v>209840</v>
      </c>
      <c r="M4" s="53">
        <f>K4/L4</f>
        <v>0.21634369043080443</v>
      </c>
      <c r="N4" s="46"/>
      <c r="O4" s="33">
        <v>81326.48</v>
      </c>
      <c r="P4" s="30">
        <v>402217</v>
      </c>
      <c r="Q4" s="53">
        <f>O4/P4</f>
        <v>0.2021955312679474</v>
      </c>
      <c r="R4" s="46"/>
      <c r="S4" s="33">
        <v>4742.11</v>
      </c>
      <c r="T4" s="30">
        <v>15790</v>
      </c>
      <c r="U4" s="53">
        <f>S4/T4</f>
        <v>0.3003236225459151</v>
      </c>
      <c r="V4" s="46"/>
      <c r="W4" s="49">
        <v>11006.18</v>
      </c>
      <c r="X4" s="25">
        <v>66163</v>
      </c>
      <c r="Y4" s="53">
        <f>W4/X4</f>
        <v>0.16634947024772154</v>
      </c>
      <c r="Z4" s="46"/>
      <c r="AA4" s="28">
        <f aca="true" t="shared" si="0" ref="AA4:AB15">C4+G4+K4+O4+S4+W4</f>
        <v>670621.97</v>
      </c>
      <c r="AB4" s="29">
        <f t="shared" si="0"/>
        <v>4067902</v>
      </c>
      <c r="AC4" s="53">
        <f>AA4/AB4</f>
        <v>0.16485696312251377</v>
      </c>
      <c r="AD4" s="21"/>
    </row>
    <row r="5" spans="1:30" ht="12.75">
      <c r="A5" s="22" t="s">
        <v>21</v>
      </c>
      <c r="B5" s="23"/>
      <c r="C5" s="24">
        <v>475566.93</v>
      </c>
      <c r="D5" s="34">
        <v>3205687</v>
      </c>
      <c r="E5" s="53">
        <f>C5/D5</f>
        <v>0.14835101805010906</v>
      </c>
      <c r="F5" s="26"/>
      <c r="G5" s="24">
        <v>174001.23</v>
      </c>
      <c r="H5" s="30">
        <v>933435</v>
      </c>
      <c r="I5" s="53">
        <f>G5/H5</f>
        <v>0.18640958395603338</v>
      </c>
      <c r="J5" s="27"/>
      <c r="K5" s="24">
        <v>77203.11</v>
      </c>
      <c r="L5" s="30">
        <v>377023</v>
      </c>
      <c r="M5" s="53">
        <f>K5/L5</f>
        <v>0.20477029252857254</v>
      </c>
      <c r="N5" s="27"/>
      <c r="O5" s="24">
        <v>123992.59</v>
      </c>
      <c r="P5" s="25">
        <v>625493</v>
      </c>
      <c r="Q5" s="53">
        <f>O5/P5</f>
        <v>0.19823177877290393</v>
      </c>
      <c r="R5" s="27"/>
      <c r="S5" s="24">
        <v>17192.37</v>
      </c>
      <c r="T5" s="25">
        <v>82485</v>
      </c>
      <c r="U5" s="53">
        <f>S5/T5</f>
        <v>0.20843026004728132</v>
      </c>
      <c r="V5" s="27"/>
      <c r="W5" s="28">
        <v>13197.6</v>
      </c>
      <c r="X5" s="29">
        <v>77259</v>
      </c>
      <c r="Y5" s="53">
        <f>W5/X5</f>
        <v>0.17082281675921251</v>
      </c>
      <c r="Z5" s="27"/>
      <c r="AA5" s="28">
        <f t="shared" si="0"/>
        <v>881153.83</v>
      </c>
      <c r="AB5" s="29">
        <f t="shared" si="0"/>
        <v>5301382</v>
      </c>
      <c r="AC5" s="53">
        <f>AA5/AB5</f>
        <v>0.1662120990337991</v>
      </c>
      <c r="AD5" s="21"/>
    </row>
    <row r="6" spans="1:30" ht="12.75">
      <c r="A6" s="22" t="s">
        <v>22</v>
      </c>
      <c r="B6" s="23"/>
      <c r="C6" s="24">
        <v>461625.24</v>
      </c>
      <c r="D6" s="34">
        <v>3157465</v>
      </c>
      <c r="E6" s="53">
        <f>C6/D6</f>
        <v>0.14620122154956586</v>
      </c>
      <c r="F6" s="26"/>
      <c r="G6" s="24">
        <v>139784.57</v>
      </c>
      <c r="H6" s="30">
        <v>730411</v>
      </c>
      <c r="I6" s="53">
        <f>G6/H6</f>
        <v>0.1913779639134679</v>
      </c>
      <c r="J6" s="27"/>
      <c r="K6" s="24">
        <v>53688.4</v>
      </c>
      <c r="L6" s="30">
        <v>274730</v>
      </c>
      <c r="M6" s="53">
        <f aca="true" t="shared" si="1" ref="M6:M16">K6/L6</f>
        <v>0.19542241473446656</v>
      </c>
      <c r="N6" s="27"/>
      <c r="O6" s="24">
        <v>104195.36</v>
      </c>
      <c r="P6" s="25">
        <v>569272</v>
      </c>
      <c r="Q6" s="53">
        <f aca="true" t="shared" si="2" ref="Q6:Q16">O6/P6</f>
        <v>0.1830326452029961</v>
      </c>
      <c r="R6" s="27"/>
      <c r="S6" s="24">
        <v>4223.35</v>
      </c>
      <c r="T6" s="25">
        <v>16488</v>
      </c>
      <c r="U6" s="53">
        <f aca="true" t="shared" si="3" ref="U6:U16">S6/T6</f>
        <v>0.2561468947113052</v>
      </c>
      <c r="V6" s="27"/>
      <c r="W6" s="24">
        <v>10795.75</v>
      </c>
      <c r="X6" s="25">
        <v>16488</v>
      </c>
      <c r="Y6" s="53">
        <f aca="true" t="shared" si="4" ref="Y6:Y16">W6/X6</f>
        <v>0.6547640708393984</v>
      </c>
      <c r="Z6" s="27"/>
      <c r="AA6" s="28">
        <f t="shared" si="0"/>
        <v>774312.67</v>
      </c>
      <c r="AB6" s="29">
        <f t="shared" si="0"/>
        <v>4764854</v>
      </c>
      <c r="AC6" s="53">
        <f aca="true" t="shared" si="5" ref="AC6:AC15">AA6/AB6</f>
        <v>0.16250501484410645</v>
      </c>
      <c r="AD6" s="21"/>
    </row>
    <row r="7" spans="1:30" ht="12.75">
      <c r="A7" s="22" t="s">
        <v>23</v>
      </c>
      <c r="B7" s="23"/>
      <c r="C7" s="24">
        <v>367411.71</v>
      </c>
      <c r="D7" s="34">
        <v>2532264</v>
      </c>
      <c r="E7" s="53">
        <f aca="true" t="shared" si="6" ref="E7:E16">C7/D7</f>
        <v>0.14509218233170001</v>
      </c>
      <c r="F7" s="26"/>
      <c r="G7" s="24">
        <v>107653.68</v>
      </c>
      <c r="H7" s="30">
        <v>561581</v>
      </c>
      <c r="I7" s="53">
        <f aca="true" t="shared" si="7" ref="I7:I16">G7/H7</f>
        <v>0.1916975111337456</v>
      </c>
      <c r="J7" s="27"/>
      <c r="K7" s="24">
        <v>51490.1</v>
      </c>
      <c r="L7" s="30">
        <v>259208</v>
      </c>
      <c r="M7" s="53">
        <f t="shared" si="1"/>
        <v>0.1986439461745008</v>
      </c>
      <c r="N7" s="27"/>
      <c r="O7" s="24">
        <v>97501.2</v>
      </c>
      <c r="P7" s="25">
        <v>524281</v>
      </c>
      <c r="Q7" s="53">
        <f t="shared" si="2"/>
        <v>0.18597126350182439</v>
      </c>
      <c r="R7" s="27"/>
      <c r="S7" s="24">
        <v>7214.3</v>
      </c>
      <c r="T7" s="25">
        <v>34016</v>
      </c>
      <c r="U7" s="53">
        <f t="shared" si="3"/>
        <v>0.21208548918156162</v>
      </c>
      <c r="V7" s="27"/>
      <c r="W7" s="24">
        <v>12522.34</v>
      </c>
      <c r="X7" s="25">
        <v>70818</v>
      </c>
      <c r="Y7" s="53">
        <f t="shared" si="4"/>
        <v>0.17682425372080546</v>
      </c>
      <c r="Z7" s="27"/>
      <c r="AA7" s="28">
        <f t="shared" si="0"/>
        <v>643793.33</v>
      </c>
      <c r="AB7" s="29">
        <f t="shared" si="0"/>
        <v>3982168</v>
      </c>
      <c r="AC7" s="53">
        <f t="shared" si="5"/>
        <v>0.16166905313889318</v>
      </c>
      <c r="AD7" s="21"/>
    </row>
    <row r="8" spans="1:30" ht="12.75">
      <c r="A8" s="22" t="s">
        <v>24</v>
      </c>
      <c r="B8" s="23"/>
      <c r="C8" s="24">
        <v>310069.33</v>
      </c>
      <c r="D8" s="34">
        <v>2213135</v>
      </c>
      <c r="E8" s="53">
        <f t="shared" si="6"/>
        <v>0.14010411926972371</v>
      </c>
      <c r="F8" s="26"/>
      <c r="G8" s="24">
        <v>109720.27</v>
      </c>
      <c r="H8" s="30">
        <v>530105</v>
      </c>
      <c r="I8" s="53">
        <f t="shared" si="7"/>
        <v>0.2069783722092793</v>
      </c>
      <c r="J8" s="27"/>
      <c r="K8" s="24">
        <v>34083.17</v>
      </c>
      <c r="L8" s="30">
        <v>128536</v>
      </c>
      <c r="M8" s="53">
        <f t="shared" si="1"/>
        <v>0.26516438974295137</v>
      </c>
      <c r="N8" s="27"/>
      <c r="O8" s="24">
        <v>61664.38</v>
      </c>
      <c r="P8" s="25">
        <v>256198</v>
      </c>
      <c r="Q8" s="53">
        <f t="shared" si="2"/>
        <v>0.24069032545140867</v>
      </c>
      <c r="R8" s="27"/>
      <c r="S8" s="24">
        <v>9133.01</v>
      </c>
      <c r="T8" s="25">
        <v>43678</v>
      </c>
      <c r="U8" s="53">
        <f t="shared" si="3"/>
        <v>0.20909863088969274</v>
      </c>
      <c r="V8" s="27"/>
      <c r="W8" s="24">
        <v>12792.01</v>
      </c>
      <c r="X8" s="25">
        <v>76320</v>
      </c>
      <c r="Y8" s="53">
        <f t="shared" si="4"/>
        <v>0.16761019392033544</v>
      </c>
      <c r="Z8" s="27"/>
      <c r="AA8" s="28">
        <f t="shared" si="0"/>
        <v>537462.17</v>
      </c>
      <c r="AB8" s="29">
        <f t="shared" si="0"/>
        <v>3247972</v>
      </c>
      <c r="AC8" s="53">
        <f t="shared" si="5"/>
        <v>0.16547623255372892</v>
      </c>
      <c r="AD8" s="21"/>
    </row>
    <row r="9" spans="1:30" ht="12.75">
      <c r="A9" s="22" t="s">
        <v>25</v>
      </c>
      <c r="B9" s="23"/>
      <c r="C9" s="24">
        <v>322355.65</v>
      </c>
      <c r="D9" s="34">
        <v>2271911</v>
      </c>
      <c r="E9" s="53">
        <f t="shared" si="6"/>
        <v>0.1418874462952114</v>
      </c>
      <c r="F9" s="26"/>
      <c r="G9" s="24">
        <v>117179.67</v>
      </c>
      <c r="H9" s="30">
        <v>607469</v>
      </c>
      <c r="I9" s="53">
        <f t="shared" si="7"/>
        <v>0.1928981890433915</v>
      </c>
      <c r="J9" s="27"/>
      <c r="K9" s="24">
        <v>36313.26</v>
      </c>
      <c r="L9" s="30">
        <v>140236</v>
      </c>
      <c r="M9" s="53">
        <f t="shared" si="1"/>
        <v>0.25894392310105824</v>
      </c>
      <c r="N9" s="27"/>
      <c r="O9" s="24">
        <v>58685.62</v>
      </c>
      <c r="P9" s="25">
        <v>243412</v>
      </c>
      <c r="Q9" s="53">
        <f t="shared" si="2"/>
        <v>0.24109583751006525</v>
      </c>
      <c r="R9" s="27"/>
      <c r="S9" s="24">
        <v>5693.4</v>
      </c>
      <c r="T9" s="25">
        <v>26239</v>
      </c>
      <c r="U9" s="53">
        <f t="shared" si="3"/>
        <v>0.21698235451046152</v>
      </c>
      <c r="V9" s="27"/>
      <c r="W9" s="24">
        <v>10019.61</v>
      </c>
      <c r="X9" s="25">
        <v>61903</v>
      </c>
      <c r="Y9" s="53">
        <f t="shared" si="4"/>
        <v>0.1618598452417492</v>
      </c>
      <c r="Z9" s="27"/>
      <c r="AA9" s="28">
        <f t="shared" si="0"/>
        <v>550247.2100000001</v>
      </c>
      <c r="AB9" s="29">
        <f t="shared" si="0"/>
        <v>3351170</v>
      </c>
      <c r="AC9" s="53">
        <f t="shared" si="5"/>
        <v>0.16419555259804786</v>
      </c>
      <c r="AD9" s="21"/>
    </row>
    <row r="10" spans="1:30" ht="12.75">
      <c r="A10" s="22" t="s">
        <v>26</v>
      </c>
      <c r="B10" s="23"/>
      <c r="C10" s="24">
        <v>299541.73</v>
      </c>
      <c r="D10" s="34">
        <v>2130254</v>
      </c>
      <c r="E10" s="53">
        <f t="shared" si="6"/>
        <v>0.14061315223442838</v>
      </c>
      <c r="F10" s="26"/>
      <c r="G10" s="24">
        <v>130014.62</v>
      </c>
      <c r="H10" s="30">
        <v>674770</v>
      </c>
      <c r="I10" s="53">
        <f t="shared" si="7"/>
        <v>0.1926799057456615</v>
      </c>
      <c r="J10" s="27"/>
      <c r="K10" s="24">
        <v>46212.54</v>
      </c>
      <c r="L10" s="30">
        <v>205854</v>
      </c>
      <c r="M10" s="53">
        <f t="shared" si="1"/>
        <v>0.22449182430266112</v>
      </c>
      <c r="N10" s="27"/>
      <c r="O10" s="24">
        <v>59121.9</v>
      </c>
      <c r="P10" s="25">
        <v>226851</v>
      </c>
      <c r="Q10" s="53">
        <f t="shared" si="2"/>
        <v>0.2606199664096698</v>
      </c>
      <c r="R10" s="27"/>
      <c r="S10" s="24">
        <v>10619.41</v>
      </c>
      <c r="T10" s="25">
        <v>54904</v>
      </c>
      <c r="U10" s="53">
        <f t="shared" si="3"/>
        <v>0.19341778376803148</v>
      </c>
      <c r="V10" s="27"/>
      <c r="W10" s="24">
        <v>12922.4</v>
      </c>
      <c r="X10" s="25">
        <v>75271</v>
      </c>
      <c r="Y10" s="53">
        <f t="shared" si="4"/>
        <v>0.17167833561398146</v>
      </c>
      <c r="Z10" s="27"/>
      <c r="AA10" s="28">
        <f t="shared" si="0"/>
        <v>558432.6</v>
      </c>
      <c r="AB10" s="29">
        <f t="shared" si="0"/>
        <v>3367904</v>
      </c>
      <c r="AC10" s="53">
        <f t="shared" si="5"/>
        <v>0.16581012997995193</v>
      </c>
      <c r="AD10" s="21"/>
    </row>
    <row r="11" spans="1:30" ht="12.75">
      <c r="A11" s="22" t="s">
        <v>27</v>
      </c>
      <c r="B11" s="23"/>
      <c r="C11" s="24">
        <v>275608.87</v>
      </c>
      <c r="D11" s="34">
        <v>1950461</v>
      </c>
      <c r="E11" s="53">
        <f t="shared" si="6"/>
        <v>0.14130447622382605</v>
      </c>
      <c r="F11" s="26"/>
      <c r="G11" s="24">
        <v>141597.62</v>
      </c>
      <c r="H11" s="30">
        <v>762923</v>
      </c>
      <c r="I11" s="53">
        <f t="shared" si="7"/>
        <v>0.1855988350069404</v>
      </c>
      <c r="J11" s="27"/>
      <c r="K11" s="24">
        <v>48086.54</v>
      </c>
      <c r="L11" s="30">
        <v>219602</v>
      </c>
      <c r="M11" s="53">
        <f t="shared" si="1"/>
        <v>0.21897132084407248</v>
      </c>
      <c r="N11" s="27"/>
      <c r="O11" s="24">
        <v>36898.92</v>
      </c>
      <c r="P11" s="25">
        <v>112928</v>
      </c>
      <c r="Q11" s="53">
        <f t="shared" si="2"/>
        <v>0.3267473080192689</v>
      </c>
      <c r="R11" s="27"/>
      <c r="S11" s="24">
        <v>7590.93</v>
      </c>
      <c r="T11" s="25">
        <v>38273</v>
      </c>
      <c r="U11" s="53">
        <f t="shared" si="3"/>
        <v>0.1983364251561153</v>
      </c>
      <c r="V11" s="27"/>
      <c r="W11" s="24">
        <v>10125.16</v>
      </c>
      <c r="X11" s="25">
        <v>61300</v>
      </c>
      <c r="Y11" s="53">
        <f t="shared" si="4"/>
        <v>0.16517389885807504</v>
      </c>
      <c r="Z11" s="27"/>
      <c r="AA11" s="28">
        <f t="shared" si="0"/>
        <v>519908.0399999999</v>
      </c>
      <c r="AB11" s="29">
        <f t="shared" si="0"/>
        <v>3145487</v>
      </c>
      <c r="AC11" s="53">
        <f t="shared" si="5"/>
        <v>0.16528697781933288</v>
      </c>
      <c r="AD11" s="21"/>
    </row>
    <row r="12" spans="1:30" ht="12.75">
      <c r="A12" s="22" t="s">
        <v>28</v>
      </c>
      <c r="B12" s="23"/>
      <c r="C12" s="24">
        <v>305716.63</v>
      </c>
      <c r="D12" s="34">
        <v>2183293</v>
      </c>
      <c r="E12" s="53">
        <f t="shared" si="6"/>
        <v>0.14002547069953505</v>
      </c>
      <c r="F12" s="26"/>
      <c r="G12" s="24">
        <v>156215.66</v>
      </c>
      <c r="H12" s="30">
        <v>855668</v>
      </c>
      <c r="I12" s="53">
        <f t="shared" si="7"/>
        <v>0.18256573811338042</v>
      </c>
      <c r="J12" s="27"/>
      <c r="K12" s="24">
        <v>49571.84</v>
      </c>
      <c r="L12" s="30">
        <v>223474</v>
      </c>
      <c r="M12" s="53">
        <f t="shared" si="1"/>
        <v>0.2218237468340836</v>
      </c>
      <c r="N12" s="27"/>
      <c r="O12" s="24">
        <v>43966.31</v>
      </c>
      <c r="P12" s="25">
        <v>148756</v>
      </c>
      <c r="Q12" s="53">
        <f t="shared" si="2"/>
        <v>0.2955599101884966</v>
      </c>
      <c r="R12" s="27"/>
      <c r="S12" s="24">
        <v>12984.01</v>
      </c>
      <c r="T12" s="25">
        <v>68102</v>
      </c>
      <c r="U12" s="53">
        <f t="shared" si="3"/>
        <v>0.1906553405186338</v>
      </c>
      <c r="V12" s="27"/>
      <c r="W12" s="24">
        <v>12148.4</v>
      </c>
      <c r="X12" s="25">
        <v>68202</v>
      </c>
      <c r="Y12" s="53">
        <f t="shared" si="4"/>
        <v>0.17812380868596228</v>
      </c>
      <c r="Z12" s="27"/>
      <c r="AA12" s="28">
        <f t="shared" si="0"/>
        <v>580602.85</v>
      </c>
      <c r="AB12" s="29">
        <f t="shared" si="0"/>
        <v>3547495</v>
      </c>
      <c r="AC12" s="53">
        <f t="shared" si="5"/>
        <v>0.16366558656178515</v>
      </c>
      <c r="AD12" s="21"/>
    </row>
    <row r="13" spans="1:30" ht="12.75">
      <c r="A13" s="22" t="s">
        <v>29</v>
      </c>
      <c r="B13" s="23"/>
      <c r="C13" s="24">
        <v>420418.5</v>
      </c>
      <c r="D13" s="34">
        <v>2971480</v>
      </c>
      <c r="E13" s="53">
        <f t="shared" si="6"/>
        <v>0.14148454642131195</v>
      </c>
      <c r="F13" s="26"/>
      <c r="G13" s="24">
        <v>120615.25</v>
      </c>
      <c r="H13" s="30">
        <v>613469</v>
      </c>
      <c r="I13" s="53">
        <f t="shared" si="7"/>
        <v>0.1966118092356745</v>
      </c>
      <c r="J13" s="27"/>
      <c r="K13" s="24">
        <v>46098</v>
      </c>
      <c r="L13" s="30">
        <v>203029</v>
      </c>
      <c r="M13" s="53">
        <f t="shared" si="1"/>
        <v>0.22705130794123007</v>
      </c>
      <c r="N13" s="27"/>
      <c r="O13" s="24">
        <v>63851.75</v>
      </c>
      <c r="P13" s="25">
        <v>263739</v>
      </c>
      <c r="Q13" s="53">
        <f t="shared" si="2"/>
        <v>0.24210204027466548</v>
      </c>
      <c r="R13" s="27"/>
      <c r="S13" s="24">
        <v>5377.93</v>
      </c>
      <c r="T13" s="25">
        <v>24771</v>
      </c>
      <c r="U13" s="53">
        <f t="shared" si="3"/>
        <v>0.21710588995195995</v>
      </c>
      <c r="V13" s="27"/>
      <c r="W13" s="24">
        <v>10913.5</v>
      </c>
      <c r="X13" s="25">
        <v>66445</v>
      </c>
      <c r="Y13" s="53">
        <f t="shared" si="4"/>
        <v>0.1642486266837234</v>
      </c>
      <c r="Z13" s="27"/>
      <c r="AA13" s="28">
        <f t="shared" si="0"/>
        <v>667274.93</v>
      </c>
      <c r="AB13" s="29">
        <f t="shared" si="0"/>
        <v>4142933</v>
      </c>
      <c r="AC13" s="53">
        <f t="shared" si="5"/>
        <v>0.16106341328715673</v>
      </c>
      <c r="AD13" s="21"/>
    </row>
    <row r="14" spans="1:30" ht="12.75">
      <c r="A14" s="22" t="s">
        <v>30</v>
      </c>
      <c r="B14" s="23"/>
      <c r="C14" s="24">
        <v>365082.67</v>
      </c>
      <c r="D14" s="34">
        <v>2486118</v>
      </c>
      <c r="E14" s="53">
        <f t="shared" si="6"/>
        <v>0.14684848828575311</v>
      </c>
      <c r="F14" s="26"/>
      <c r="G14" s="24">
        <v>112326.75</v>
      </c>
      <c r="H14" s="30">
        <v>548549</v>
      </c>
      <c r="I14" s="53">
        <f t="shared" si="7"/>
        <v>0.20477067682194297</v>
      </c>
      <c r="J14" s="27"/>
      <c r="K14" s="24">
        <v>36662.85</v>
      </c>
      <c r="L14" s="30">
        <v>143491</v>
      </c>
      <c r="M14" s="53">
        <f t="shared" si="1"/>
        <v>0.2555062686858409</v>
      </c>
      <c r="N14" s="27"/>
      <c r="O14" s="24">
        <v>58865.89</v>
      </c>
      <c r="P14" s="25">
        <v>255922</v>
      </c>
      <c r="Q14" s="53">
        <f t="shared" si="2"/>
        <v>0.23001496549729997</v>
      </c>
      <c r="R14" s="27"/>
      <c r="S14" s="24">
        <v>9445.17</v>
      </c>
      <c r="T14" s="25">
        <v>46610</v>
      </c>
      <c r="U14" s="53">
        <f t="shared" si="3"/>
        <v>0.20264256597296718</v>
      </c>
      <c r="V14" s="27"/>
      <c r="W14" s="24">
        <v>13245.41</v>
      </c>
      <c r="X14" s="25">
        <v>76679</v>
      </c>
      <c r="Y14" s="53">
        <f t="shared" si="4"/>
        <v>0.1727384290353291</v>
      </c>
      <c r="Z14" s="27"/>
      <c r="AA14" s="28">
        <f t="shared" si="0"/>
        <v>595628.74</v>
      </c>
      <c r="AB14" s="29">
        <f t="shared" si="0"/>
        <v>3557369</v>
      </c>
      <c r="AC14" s="53">
        <f t="shared" si="5"/>
        <v>0.16743518594781706</v>
      </c>
      <c r="AD14" s="21"/>
    </row>
    <row r="15" spans="1:30" ht="12.75">
      <c r="A15" s="22" t="s">
        <v>31</v>
      </c>
      <c r="B15" s="23"/>
      <c r="C15" s="24">
        <v>462588.85</v>
      </c>
      <c r="D15" s="34">
        <v>3119919</v>
      </c>
      <c r="E15" s="53">
        <f t="shared" si="6"/>
        <v>0.14826950635577396</v>
      </c>
      <c r="F15" s="26"/>
      <c r="G15" s="24">
        <v>100398.75</v>
      </c>
      <c r="H15" s="30">
        <v>495955</v>
      </c>
      <c r="I15" s="53">
        <f t="shared" si="7"/>
        <v>0.2024352007742638</v>
      </c>
      <c r="J15" s="27"/>
      <c r="K15" s="24">
        <v>39185.87</v>
      </c>
      <c r="L15" s="30">
        <v>171371</v>
      </c>
      <c r="M15" s="53">
        <f t="shared" si="1"/>
        <v>0.22866103366380544</v>
      </c>
      <c r="N15" s="27"/>
      <c r="O15" s="24">
        <v>74105.38</v>
      </c>
      <c r="P15" s="25">
        <v>376162</v>
      </c>
      <c r="Q15" s="53">
        <f t="shared" si="2"/>
        <v>0.19700389725703288</v>
      </c>
      <c r="R15" s="27"/>
      <c r="S15" s="24">
        <v>4136.57</v>
      </c>
      <c r="T15" s="25">
        <v>15904</v>
      </c>
      <c r="U15" s="53">
        <f t="shared" si="3"/>
        <v>0.26009620221327967</v>
      </c>
      <c r="V15" s="27"/>
      <c r="W15" s="24">
        <v>10791.07</v>
      </c>
      <c r="X15" s="25">
        <v>65937</v>
      </c>
      <c r="Y15" s="53">
        <f t="shared" si="4"/>
        <v>0.16365727891775483</v>
      </c>
      <c r="Z15" s="27"/>
      <c r="AA15" s="28">
        <f t="shared" si="0"/>
        <v>691206.4899999999</v>
      </c>
      <c r="AB15" s="29">
        <f t="shared" si="0"/>
        <v>4245248</v>
      </c>
      <c r="AC15" s="53">
        <f t="shared" si="5"/>
        <v>0.16281887183033827</v>
      </c>
      <c r="AD15" s="21"/>
    </row>
    <row r="16" spans="1:29" s="45" customFormat="1" ht="12">
      <c r="A16" s="45" t="s">
        <v>9</v>
      </c>
      <c r="C16" s="85">
        <f>SUM(C4:C15)</f>
        <v>4486685.17</v>
      </c>
      <c r="D16" s="86">
        <f>SUM(D4:D15)</f>
        <v>31052849</v>
      </c>
      <c r="E16" s="87">
        <f t="shared" si="6"/>
        <v>0.14448545993316103</v>
      </c>
      <c r="F16" s="74"/>
      <c r="G16" s="74">
        <f>SUM(G4:G15)</f>
        <v>1516958.6500000001</v>
      </c>
      <c r="H16" s="75">
        <f>SUM(H4:H15)</f>
        <v>7857365</v>
      </c>
      <c r="I16" s="79">
        <f t="shared" si="7"/>
        <v>0.1930620061560078</v>
      </c>
      <c r="J16" s="74"/>
      <c r="K16" s="74">
        <f>SUM(K4:K15)</f>
        <v>563993.24</v>
      </c>
      <c r="L16" s="75">
        <f>SUM(L4:L15)</f>
        <v>2556394</v>
      </c>
      <c r="M16" s="79">
        <f t="shared" si="1"/>
        <v>0.2206206242073796</v>
      </c>
      <c r="N16" s="74"/>
      <c r="O16" s="74">
        <f>SUM(O4:O15)</f>
        <v>864175.78</v>
      </c>
      <c r="P16" s="75">
        <f>SUM(P4:P15)</f>
        <v>4005231</v>
      </c>
      <c r="Q16" s="79">
        <f t="shared" si="2"/>
        <v>0.21576178252889783</v>
      </c>
      <c r="R16" s="74"/>
      <c r="S16" s="74">
        <f>SUM(S4:S15)</f>
        <v>98352.56</v>
      </c>
      <c r="T16" s="75">
        <f>SUM(T4:T15)</f>
        <v>467260</v>
      </c>
      <c r="U16" s="79">
        <f t="shared" si="3"/>
        <v>0.21048786542824124</v>
      </c>
      <c r="V16" s="74"/>
      <c r="W16" s="76">
        <f>SUM(W4:W15)</f>
        <v>140479.43</v>
      </c>
      <c r="X16" s="75">
        <f>SUM(X4:X15)</f>
        <v>782785</v>
      </c>
      <c r="Y16" s="79">
        <f t="shared" si="4"/>
        <v>0.1794610652989007</v>
      </c>
      <c r="Z16" s="74"/>
      <c r="AA16" s="77">
        <f>SUM(AA4:AA15)</f>
        <v>7670644.829999999</v>
      </c>
      <c r="AB16" s="78">
        <f>SUM(AB4:AB15)</f>
        <v>46721884</v>
      </c>
      <c r="AC16" s="79">
        <f>AA16/AB16</f>
        <v>0.1641767020781953</v>
      </c>
    </row>
    <row r="18" spans="1:2" ht="12.75">
      <c r="A18" s="1" t="s">
        <v>11</v>
      </c>
      <c r="B18" s="1"/>
    </row>
    <row r="21" spans="7:27" ht="12.75">
      <c r="G21" s="5"/>
      <c r="AA21" s="2"/>
    </row>
    <row r="23" spans="19:23" ht="12.75">
      <c r="S23" s="6"/>
      <c r="W23" s="4"/>
    </row>
    <row r="24" spans="11:23" ht="12.75">
      <c r="K24" s="4"/>
      <c r="S24" s="6"/>
      <c r="W24" s="4"/>
    </row>
    <row r="25" spans="11:23" ht="12.75">
      <c r="K25" s="4"/>
      <c r="S25" s="6"/>
      <c r="W25" s="4"/>
    </row>
    <row r="26" spans="11:23" ht="12.75">
      <c r="K26" s="4"/>
      <c r="S26" s="6"/>
      <c r="W26" s="4"/>
    </row>
    <row r="27" spans="11:23" ht="12.75">
      <c r="K27" s="4"/>
      <c r="S27" s="6"/>
      <c r="W27" s="4"/>
    </row>
    <row r="28" spans="11:23" ht="12.75">
      <c r="K28" s="4"/>
      <c r="S28" s="6"/>
      <c r="W28" s="4"/>
    </row>
    <row r="29" spans="11:19" ht="12.75">
      <c r="K29" s="4"/>
      <c r="S29" s="13"/>
    </row>
  </sheetData>
  <mergeCells count="6">
    <mergeCell ref="AA2:AC2"/>
    <mergeCell ref="W2:Y2"/>
    <mergeCell ref="S2:T2"/>
    <mergeCell ref="G2:H2"/>
    <mergeCell ref="K2:L2"/>
    <mergeCell ref="O2:P2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7" sqref="E17"/>
    </sheetView>
  </sheetViews>
  <sheetFormatPr defaultColWidth="11.421875" defaultRowHeight="12.75"/>
  <cols>
    <col min="1" max="1" width="20.140625" style="0" bestFit="1" customWidth="1"/>
    <col min="2" max="3" width="18.7109375" style="0" customWidth="1"/>
    <col min="4" max="4" width="11.57421875" style="57" bestFit="1" customWidth="1"/>
  </cols>
  <sheetData>
    <row r="1" spans="1:4" ht="15.75">
      <c r="A1" s="12"/>
      <c r="B1" s="35" t="s">
        <v>19</v>
      </c>
      <c r="C1" s="35"/>
      <c r="D1" s="56"/>
    </row>
    <row r="2" spans="1:4" ht="15.75">
      <c r="A2" s="12" t="s">
        <v>0</v>
      </c>
      <c r="B2" s="36" t="s">
        <v>1</v>
      </c>
      <c r="C2" s="37" t="s">
        <v>2</v>
      </c>
      <c r="D2" s="56" t="s">
        <v>10</v>
      </c>
    </row>
    <row r="3" spans="1:4" ht="15">
      <c r="A3" s="11" t="s">
        <v>20</v>
      </c>
      <c r="B3" s="38">
        <v>420699.06</v>
      </c>
      <c r="C3" s="39">
        <v>2830862</v>
      </c>
      <c r="D3" s="68">
        <f>B3/C3</f>
        <v>0.14861164549879152</v>
      </c>
    </row>
    <row r="4" spans="1:4" ht="15">
      <c r="A4" s="11" t="s">
        <v>32</v>
      </c>
      <c r="B4" s="38">
        <v>475566.93</v>
      </c>
      <c r="C4" s="70">
        <v>3205687</v>
      </c>
      <c r="D4" s="68">
        <f>B4/C4</f>
        <v>0.14835101805010906</v>
      </c>
    </row>
    <row r="5" spans="1:4" ht="15">
      <c r="A5" s="11" t="s">
        <v>22</v>
      </c>
      <c r="B5" s="38">
        <v>461625.24</v>
      </c>
      <c r="C5" s="70">
        <v>3157465</v>
      </c>
      <c r="D5" s="68">
        <f>B5/C5</f>
        <v>0.14620122154956586</v>
      </c>
    </row>
    <row r="6" spans="1:4" ht="15">
      <c r="A6" s="11" t="s">
        <v>33</v>
      </c>
      <c r="B6" s="38">
        <v>367411.71</v>
      </c>
      <c r="C6" s="39">
        <v>2532264</v>
      </c>
      <c r="D6" s="68">
        <f aca="true" t="shared" si="0" ref="D6:D14">B6/C6</f>
        <v>0.14509218233170001</v>
      </c>
    </row>
    <row r="7" spans="1:4" ht="15">
      <c r="A7" s="11" t="s">
        <v>24</v>
      </c>
      <c r="B7" s="38">
        <v>310069.33</v>
      </c>
      <c r="C7" s="39">
        <v>2213135</v>
      </c>
      <c r="D7" s="68">
        <f t="shared" si="0"/>
        <v>0.14010411926972371</v>
      </c>
    </row>
    <row r="8" spans="1:4" ht="15">
      <c r="A8" s="11" t="s">
        <v>34</v>
      </c>
      <c r="B8" s="38">
        <v>322355.65</v>
      </c>
      <c r="C8" s="39">
        <v>2271911</v>
      </c>
      <c r="D8" s="68">
        <f t="shared" si="0"/>
        <v>0.1418874462952114</v>
      </c>
    </row>
    <row r="9" spans="1:4" ht="15">
      <c r="A9" s="11" t="s">
        <v>26</v>
      </c>
      <c r="B9" s="38">
        <v>299541.73</v>
      </c>
      <c r="C9" s="39">
        <v>2130254</v>
      </c>
      <c r="D9" s="68">
        <f t="shared" si="0"/>
        <v>0.14061315223442838</v>
      </c>
    </row>
    <row r="10" spans="1:4" ht="15">
      <c r="A10" s="11" t="s">
        <v>35</v>
      </c>
      <c r="B10" s="38">
        <v>275608.87</v>
      </c>
      <c r="C10" s="39">
        <v>1950461</v>
      </c>
      <c r="D10" s="68">
        <f t="shared" si="0"/>
        <v>0.14130447622382605</v>
      </c>
    </row>
    <row r="11" spans="1:4" ht="15">
      <c r="A11" s="11" t="s">
        <v>28</v>
      </c>
      <c r="B11" s="38">
        <v>305716.63</v>
      </c>
      <c r="C11" s="39">
        <v>2183293</v>
      </c>
      <c r="D11" s="68">
        <f t="shared" si="0"/>
        <v>0.14002547069953505</v>
      </c>
    </row>
    <row r="12" spans="1:4" ht="15">
      <c r="A12" s="11" t="s">
        <v>29</v>
      </c>
      <c r="B12" s="38">
        <v>420418.5</v>
      </c>
      <c r="C12" s="39">
        <v>2971480</v>
      </c>
      <c r="D12" s="68">
        <f t="shared" si="0"/>
        <v>0.14148454642131195</v>
      </c>
    </row>
    <row r="13" spans="1:4" ht="15">
      <c r="A13" s="11" t="s">
        <v>30</v>
      </c>
      <c r="B13" s="38">
        <v>365082.67</v>
      </c>
      <c r="C13" s="39">
        <v>2486118</v>
      </c>
      <c r="D13" s="68">
        <f t="shared" si="0"/>
        <v>0.14684848828575311</v>
      </c>
    </row>
    <row r="14" spans="1:4" ht="15">
      <c r="A14" s="11" t="s">
        <v>31</v>
      </c>
      <c r="B14" s="38">
        <v>462588.85</v>
      </c>
      <c r="C14" s="39">
        <v>3119919</v>
      </c>
      <c r="D14" s="68">
        <f t="shared" si="0"/>
        <v>0.14826950635577396</v>
      </c>
    </row>
    <row r="15" spans="1:4" ht="15" customHeight="1">
      <c r="A15" s="42" t="s">
        <v>9</v>
      </c>
      <c r="B15" s="14">
        <f>SUM(B3:B14)</f>
        <v>4486685.17</v>
      </c>
      <c r="C15" s="43">
        <f>SUM(C3:C14)</f>
        <v>31052849</v>
      </c>
      <c r="D15" s="69">
        <f>B15/C15</f>
        <v>0.14448545993316103</v>
      </c>
    </row>
    <row r="16" ht="15">
      <c r="A16" s="41" t="s">
        <v>11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E17" sqref="E17"/>
    </sheetView>
  </sheetViews>
  <sheetFormatPr defaultColWidth="11.421875" defaultRowHeight="12.75"/>
  <cols>
    <col min="1" max="1" width="20.140625" style="0" bestFit="1" customWidth="1"/>
    <col min="2" max="3" width="18.7109375" style="0" customWidth="1"/>
    <col min="4" max="4" width="11.57421875" style="55" bestFit="1" customWidth="1"/>
  </cols>
  <sheetData>
    <row r="1" spans="1:4" ht="15.75">
      <c r="A1" s="15"/>
      <c r="B1" s="83" t="s">
        <v>3</v>
      </c>
      <c r="C1" s="83"/>
      <c r="D1" s="52"/>
    </row>
    <row r="2" spans="1:4" ht="15.75">
      <c r="A2" s="12" t="s">
        <v>0</v>
      </c>
      <c r="B2" s="36" t="s">
        <v>1</v>
      </c>
      <c r="C2" s="37" t="s">
        <v>2</v>
      </c>
      <c r="D2" s="56" t="s">
        <v>10</v>
      </c>
    </row>
    <row r="3" spans="1:4" ht="15">
      <c r="A3" s="11" t="s">
        <v>20</v>
      </c>
      <c r="B3" s="38">
        <v>107450.58</v>
      </c>
      <c r="C3" s="39">
        <v>543030</v>
      </c>
      <c r="D3" s="68">
        <f>B3/C3</f>
        <v>0.19787227225015191</v>
      </c>
    </row>
    <row r="4" spans="1:4" ht="15">
      <c r="A4" s="11" t="s">
        <v>32</v>
      </c>
      <c r="B4" s="38">
        <v>174001.23</v>
      </c>
      <c r="C4" s="71">
        <v>933435</v>
      </c>
      <c r="D4" s="68">
        <f>B4/C4</f>
        <v>0.18640958395603338</v>
      </c>
    </row>
    <row r="5" spans="1:4" ht="15">
      <c r="A5" s="11" t="s">
        <v>22</v>
      </c>
      <c r="B5" s="38">
        <v>139784.57</v>
      </c>
      <c r="C5" s="71">
        <v>730411</v>
      </c>
      <c r="D5" s="68">
        <f>B5/C5</f>
        <v>0.1913779639134679</v>
      </c>
    </row>
    <row r="6" spans="1:4" ht="15">
      <c r="A6" s="11" t="s">
        <v>33</v>
      </c>
      <c r="B6" s="38">
        <v>107653.68</v>
      </c>
      <c r="C6" s="39">
        <v>561581</v>
      </c>
      <c r="D6" s="68">
        <f aca="true" t="shared" si="0" ref="D6:D14">B6/C6</f>
        <v>0.1916975111337456</v>
      </c>
    </row>
    <row r="7" spans="1:4" ht="15">
      <c r="A7" s="11" t="s">
        <v>24</v>
      </c>
      <c r="B7" s="38">
        <v>109720.27</v>
      </c>
      <c r="C7" s="39">
        <v>530105</v>
      </c>
      <c r="D7" s="68">
        <f t="shared" si="0"/>
        <v>0.2069783722092793</v>
      </c>
    </row>
    <row r="8" spans="1:4" ht="15">
      <c r="A8" s="11" t="s">
        <v>34</v>
      </c>
      <c r="B8" s="38">
        <v>117179.67</v>
      </c>
      <c r="C8" s="39">
        <v>607469</v>
      </c>
      <c r="D8" s="68">
        <f t="shared" si="0"/>
        <v>0.1928981890433915</v>
      </c>
    </row>
    <row r="9" spans="1:4" ht="15">
      <c r="A9" s="11" t="s">
        <v>26</v>
      </c>
      <c r="B9" s="38">
        <v>130014.62</v>
      </c>
      <c r="C9" s="39">
        <v>674770</v>
      </c>
      <c r="D9" s="68">
        <f t="shared" si="0"/>
        <v>0.1926799057456615</v>
      </c>
    </row>
    <row r="10" spans="1:4" ht="15">
      <c r="A10" s="11" t="s">
        <v>35</v>
      </c>
      <c r="B10" s="38">
        <v>141597.62</v>
      </c>
      <c r="C10" s="39">
        <v>762923</v>
      </c>
      <c r="D10" s="68">
        <f t="shared" si="0"/>
        <v>0.1855988350069404</v>
      </c>
    </row>
    <row r="11" spans="1:4" ht="15">
      <c r="A11" s="11" t="s">
        <v>28</v>
      </c>
      <c r="B11" s="38">
        <v>156215.66</v>
      </c>
      <c r="C11" s="39">
        <v>855668</v>
      </c>
      <c r="D11" s="68">
        <f t="shared" si="0"/>
        <v>0.18256573811338042</v>
      </c>
    </row>
    <row r="12" spans="1:4" ht="15">
      <c r="A12" s="11" t="s">
        <v>29</v>
      </c>
      <c r="B12" s="38">
        <v>120615.25</v>
      </c>
      <c r="C12" s="39">
        <v>613469</v>
      </c>
      <c r="D12" s="68">
        <f t="shared" si="0"/>
        <v>0.1966118092356745</v>
      </c>
    </row>
    <row r="13" spans="1:4" ht="15">
      <c r="A13" s="11" t="s">
        <v>30</v>
      </c>
      <c r="B13" s="38">
        <v>112326.75</v>
      </c>
      <c r="C13" s="39">
        <v>548549</v>
      </c>
      <c r="D13" s="68">
        <f t="shared" si="0"/>
        <v>0.20477067682194297</v>
      </c>
    </row>
    <row r="14" spans="1:4" ht="15">
      <c r="A14" s="11" t="s">
        <v>31</v>
      </c>
      <c r="B14" s="38">
        <v>100398.75</v>
      </c>
      <c r="C14" s="39">
        <v>495955</v>
      </c>
      <c r="D14" s="68">
        <f t="shared" si="0"/>
        <v>0.2024352007742638</v>
      </c>
    </row>
    <row r="15" spans="1:4" ht="15" customHeight="1">
      <c r="A15" s="42" t="s">
        <v>9</v>
      </c>
      <c r="B15" s="14">
        <f>SUM(B3:B14)</f>
        <v>1516958.6500000001</v>
      </c>
      <c r="C15" s="43">
        <f>SUM(C3:C14)</f>
        <v>7857365</v>
      </c>
      <c r="D15" s="69">
        <f>B15/C15</f>
        <v>0.1930620061560078</v>
      </c>
    </row>
    <row r="16" spans="1:4" ht="15">
      <c r="A16" s="41" t="s">
        <v>11</v>
      </c>
      <c r="D16" s="57"/>
    </row>
    <row r="17" spans="1:4" ht="15">
      <c r="A17" s="40"/>
      <c r="B17" s="40"/>
      <c r="C17" s="40"/>
      <c r="D17" s="59"/>
    </row>
    <row r="18" spans="1:4" ht="15">
      <c r="A18" s="41"/>
      <c r="B18" s="40"/>
      <c r="C18" s="40"/>
      <c r="D18" s="59"/>
    </row>
    <row r="19" ht="15">
      <c r="D19" s="60"/>
    </row>
  </sheetData>
  <mergeCells count="1">
    <mergeCell ref="B1:C1"/>
  </mergeCells>
  <printOptions/>
  <pageMargins left="0.75" right="0.75" top="1" bottom="1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E17" sqref="E17"/>
    </sheetView>
  </sheetViews>
  <sheetFormatPr defaultColWidth="11.421875" defaultRowHeight="12.75"/>
  <cols>
    <col min="1" max="1" width="20.140625" style="0" bestFit="1" customWidth="1"/>
    <col min="2" max="3" width="18.7109375" style="0" customWidth="1"/>
    <col min="4" max="4" width="11.57421875" style="55" bestFit="1" customWidth="1"/>
  </cols>
  <sheetData>
    <row r="1" spans="1:4" ht="15.75">
      <c r="A1" s="12"/>
      <c r="B1" s="83" t="s">
        <v>4</v>
      </c>
      <c r="C1" s="83"/>
      <c r="D1" s="58"/>
    </row>
    <row r="2" spans="1:4" ht="15.75">
      <c r="A2" s="12" t="s">
        <v>0</v>
      </c>
      <c r="B2" s="36" t="s">
        <v>1</v>
      </c>
      <c r="C2" s="37" t="s">
        <v>2</v>
      </c>
      <c r="D2" s="56" t="s">
        <v>10</v>
      </c>
    </row>
    <row r="3" spans="1:4" ht="15">
      <c r="A3" s="11" t="s">
        <v>20</v>
      </c>
      <c r="B3" s="38">
        <v>45397.56</v>
      </c>
      <c r="C3" s="39">
        <v>209840</v>
      </c>
      <c r="D3" s="68">
        <f>B3/C3</f>
        <v>0.21634369043080443</v>
      </c>
    </row>
    <row r="4" spans="1:4" ht="15" customHeight="1">
      <c r="A4" s="11" t="s">
        <v>32</v>
      </c>
      <c r="B4" s="38">
        <v>77203.11</v>
      </c>
      <c r="C4" s="71">
        <v>377023</v>
      </c>
      <c r="D4" s="68">
        <f>B4/C4</f>
        <v>0.20477029252857254</v>
      </c>
    </row>
    <row r="5" spans="1:4" ht="15" customHeight="1">
      <c r="A5" s="11" t="s">
        <v>22</v>
      </c>
      <c r="B5" s="38">
        <v>53688.4</v>
      </c>
      <c r="C5" s="71">
        <v>274730</v>
      </c>
      <c r="D5" s="68">
        <f>B5/C5</f>
        <v>0.19542241473446656</v>
      </c>
    </row>
    <row r="6" spans="1:4" ht="15" customHeight="1">
      <c r="A6" s="11" t="s">
        <v>33</v>
      </c>
      <c r="B6" s="38">
        <v>51490.1</v>
      </c>
      <c r="C6" s="39">
        <v>259208</v>
      </c>
      <c r="D6" s="68">
        <f aca="true" t="shared" si="0" ref="D6:D14">B6/C6</f>
        <v>0.1986439461745008</v>
      </c>
    </row>
    <row r="7" spans="1:4" ht="15" customHeight="1">
      <c r="A7" s="11" t="s">
        <v>24</v>
      </c>
      <c r="B7" s="38">
        <v>34083.17</v>
      </c>
      <c r="C7" s="39">
        <v>128536</v>
      </c>
      <c r="D7" s="68">
        <f t="shared" si="0"/>
        <v>0.26516438974295137</v>
      </c>
    </row>
    <row r="8" spans="1:4" ht="15" customHeight="1">
      <c r="A8" s="11" t="s">
        <v>34</v>
      </c>
      <c r="B8" s="38">
        <v>36313.26</v>
      </c>
      <c r="C8" s="39">
        <v>140236</v>
      </c>
      <c r="D8" s="68">
        <f t="shared" si="0"/>
        <v>0.25894392310105824</v>
      </c>
    </row>
    <row r="9" spans="1:4" ht="15" customHeight="1">
      <c r="A9" s="11" t="s">
        <v>26</v>
      </c>
      <c r="B9" s="38">
        <v>46212.54</v>
      </c>
      <c r="C9" s="39">
        <v>205854</v>
      </c>
      <c r="D9" s="68">
        <f t="shared" si="0"/>
        <v>0.22449182430266112</v>
      </c>
    </row>
    <row r="10" spans="1:4" ht="15" customHeight="1">
      <c r="A10" s="11" t="s">
        <v>35</v>
      </c>
      <c r="B10" s="38">
        <v>48086.54</v>
      </c>
      <c r="C10" s="39">
        <v>219602</v>
      </c>
      <c r="D10" s="68">
        <f t="shared" si="0"/>
        <v>0.21897132084407248</v>
      </c>
    </row>
    <row r="11" spans="1:4" ht="15" customHeight="1">
      <c r="A11" s="11" t="s">
        <v>28</v>
      </c>
      <c r="B11" s="38">
        <v>49571.84</v>
      </c>
      <c r="C11" s="39">
        <v>223474</v>
      </c>
      <c r="D11" s="68">
        <f t="shared" si="0"/>
        <v>0.2218237468340836</v>
      </c>
    </row>
    <row r="12" spans="1:4" ht="15" customHeight="1">
      <c r="A12" s="11" t="s">
        <v>29</v>
      </c>
      <c r="B12" s="38">
        <v>46098</v>
      </c>
      <c r="C12" s="39">
        <v>203029</v>
      </c>
      <c r="D12" s="68">
        <f t="shared" si="0"/>
        <v>0.22705130794123007</v>
      </c>
    </row>
    <row r="13" spans="1:4" ht="15" customHeight="1">
      <c r="A13" s="11" t="s">
        <v>30</v>
      </c>
      <c r="B13" s="38">
        <v>36662.85</v>
      </c>
      <c r="C13" s="39">
        <v>143491</v>
      </c>
      <c r="D13" s="68">
        <f t="shared" si="0"/>
        <v>0.2555062686858409</v>
      </c>
    </row>
    <row r="14" spans="1:4" ht="15" customHeight="1">
      <c r="A14" s="11" t="s">
        <v>31</v>
      </c>
      <c r="B14" s="38">
        <v>39185.87</v>
      </c>
      <c r="C14" s="39">
        <v>171371</v>
      </c>
      <c r="D14" s="68">
        <f t="shared" si="0"/>
        <v>0.22866103366380544</v>
      </c>
    </row>
    <row r="15" spans="1:4" ht="15" customHeight="1">
      <c r="A15" s="42" t="s">
        <v>9</v>
      </c>
      <c r="B15" s="14">
        <f>SUM(B3:B14)</f>
        <v>563993.24</v>
      </c>
      <c r="C15" s="43">
        <f>SUM(C3:C14)</f>
        <v>2556394</v>
      </c>
      <c r="D15" s="69">
        <f>B15/C15</f>
        <v>0.2206206242073796</v>
      </c>
    </row>
    <row r="16" spans="1:4" ht="15">
      <c r="A16" s="41" t="s">
        <v>11</v>
      </c>
      <c r="D16" s="57"/>
    </row>
    <row r="17" spans="1:4" ht="15">
      <c r="A17" s="40"/>
      <c r="B17" s="40"/>
      <c r="C17" s="40"/>
      <c r="D17" s="59"/>
    </row>
    <row r="18" spans="1:4" ht="15">
      <c r="A18" s="41"/>
      <c r="B18" s="40"/>
      <c r="C18" s="40"/>
      <c r="D18" s="59"/>
    </row>
    <row r="19" ht="15">
      <c r="D19" s="60"/>
    </row>
  </sheetData>
  <mergeCells count="1">
    <mergeCell ref="B1:C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7" sqref="E17"/>
    </sheetView>
  </sheetViews>
  <sheetFormatPr defaultColWidth="11.421875" defaultRowHeight="12.75"/>
  <cols>
    <col min="1" max="1" width="20.140625" style="0" bestFit="1" customWidth="1"/>
    <col min="2" max="3" width="18.7109375" style="0" customWidth="1"/>
    <col min="4" max="4" width="11.57421875" style="55" bestFit="1" customWidth="1"/>
  </cols>
  <sheetData>
    <row r="1" spans="1:4" ht="15.75">
      <c r="A1" s="12"/>
      <c r="B1" s="83" t="s">
        <v>5</v>
      </c>
      <c r="C1" s="83"/>
      <c r="D1" s="58"/>
    </row>
    <row r="2" spans="1:4" ht="15.75">
      <c r="A2" s="12" t="s">
        <v>0</v>
      </c>
      <c r="B2" s="36" t="s">
        <v>1</v>
      </c>
      <c r="C2" s="37" t="s">
        <v>2</v>
      </c>
      <c r="D2" s="56" t="s">
        <v>10</v>
      </c>
    </row>
    <row r="3" spans="1:4" ht="15">
      <c r="A3" s="11" t="s">
        <v>20</v>
      </c>
      <c r="B3" s="38">
        <v>81326.48</v>
      </c>
      <c r="C3" s="39">
        <v>402217</v>
      </c>
      <c r="D3" s="68">
        <f>B3/C3</f>
        <v>0.2021955312679474</v>
      </c>
    </row>
    <row r="4" spans="1:4" ht="15">
      <c r="A4" s="11" t="s">
        <v>32</v>
      </c>
      <c r="B4" s="38">
        <v>123992.59</v>
      </c>
      <c r="C4" s="39">
        <v>625493</v>
      </c>
      <c r="D4" s="68">
        <f>B4/C4</f>
        <v>0.19823177877290393</v>
      </c>
    </row>
    <row r="5" spans="1:4" ht="15" customHeight="1">
      <c r="A5" s="11" t="s">
        <v>22</v>
      </c>
      <c r="B5" s="38">
        <v>104195.36</v>
      </c>
      <c r="C5" s="39">
        <v>569272</v>
      </c>
      <c r="D5" s="68">
        <f>B5/C5</f>
        <v>0.1830326452029961</v>
      </c>
    </row>
    <row r="6" spans="1:4" ht="15" customHeight="1">
      <c r="A6" s="11" t="s">
        <v>33</v>
      </c>
      <c r="B6" s="38">
        <v>97501.2</v>
      </c>
      <c r="C6" s="39">
        <v>524281</v>
      </c>
      <c r="D6" s="68">
        <f aca="true" t="shared" si="0" ref="D6:D14">B6/C6</f>
        <v>0.18597126350182439</v>
      </c>
    </row>
    <row r="7" spans="1:4" ht="15" customHeight="1">
      <c r="A7" s="11" t="s">
        <v>24</v>
      </c>
      <c r="B7" s="38">
        <v>61664.38</v>
      </c>
      <c r="C7" s="39">
        <v>256198</v>
      </c>
      <c r="D7" s="68">
        <f t="shared" si="0"/>
        <v>0.24069032545140867</v>
      </c>
    </row>
    <row r="8" spans="1:4" ht="15" customHeight="1">
      <c r="A8" s="11" t="s">
        <v>34</v>
      </c>
      <c r="B8" s="38">
        <v>58685.62</v>
      </c>
      <c r="C8" s="39">
        <v>243412</v>
      </c>
      <c r="D8" s="68">
        <f t="shared" si="0"/>
        <v>0.24109583751006525</v>
      </c>
    </row>
    <row r="9" spans="1:4" ht="15" customHeight="1">
      <c r="A9" s="11" t="s">
        <v>26</v>
      </c>
      <c r="B9" s="38">
        <v>59121.9</v>
      </c>
      <c r="C9" s="39">
        <v>226851</v>
      </c>
      <c r="D9" s="68">
        <f t="shared" si="0"/>
        <v>0.2606199664096698</v>
      </c>
    </row>
    <row r="10" spans="1:4" ht="15" customHeight="1">
      <c r="A10" s="11" t="s">
        <v>35</v>
      </c>
      <c r="B10" s="38">
        <v>36898.92</v>
      </c>
      <c r="C10" s="39">
        <v>112928</v>
      </c>
      <c r="D10" s="68">
        <f t="shared" si="0"/>
        <v>0.3267473080192689</v>
      </c>
    </row>
    <row r="11" spans="1:4" ht="15" customHeight="1">
      <c r="A11" s="11" t="s">
        <v>28</v>
      </c>
      <c r="B11" s="38">
        <v>43966.31</v>
      </c>
      <c r="C11" s="39">
        <v>148756</v>
      </c>
      <c r="D11" s="68">
        <f t="shared" si="0"/>
        <v>0.2955599101884966</v>
      </c>
    </row>
    <row r="12" spans="1:4" ht="15" customHeight="1">
      <c r="A12" s="11" t="s">
        <v>29</v>
      </c>
      <c r="B12" s="38">
        <v>63851.75</v>
      </c>
      <c r="C12" s="39">
        <v>263739</v>
      </c>
      <c r="D12" s="68">
        <f t="shared" si="0"/>
        <v>0.24210204027466548</v>
      </c>
    </row>
    <row r="13" spans="1:4" ht="15" customHeight="1">
      <c r="A13" s="11" t="s">
        <v>30</v>
      </c>
      <c r="B13" s="38">
        <v>58865.89</v>
      </c>
      <c r="C13" s="39">
        <v>255922</v>
      </c>
      <c r="D13" s="68">
        <f t="shared" si="0"/>
        <v>0.23001496549729997</v>
      </c>
    </row>
    <row r="14" spans="1:4" ht="15" customHeight="1">
      <c r="A14" s="11" t="s">
        <v>31</v>
      </c>
      <c r="B14" s="38">
        <v>74105.38</v>
      </c>
      <c r="C14" s="39">
        <v>376162</v>
      </c>
      <c r="D14" s="68">
        <f t="shared" si="0"/>
        <v>0.19700389725703288</v>
      </c>
    </row>
    <row r="15" spans="1:4" ht="15" customHeight="1">
      <c r="A15" s="42" t="s">
        <v>9</v>
      </c>
      <c r="B15" s="14">
        <f>SUM(B3:B14)</f>
        <v>864175.78</v>
      </c>
      <c r="C15" s="43">
        <f>SUM(C3:C14)</f>
        <v>4005231</v>
      </c>
      <c r="D15" s="69">
        <f>B15/C15</f>
        <v>0.21576178252889783</v>
      </c>
    </row>
    <row r="16" spans="1:4" ht="15">
      <c r="A16" s="41" t="s">
        <v>11</v>
      </c>
      <c r="D16" s="57"/>
    </row>
    <row r="17" ht="15" customHeight="1"/>
    <row r="18" ht="15" customHeight="1"/>
  </sheetData>
  <mergeCells count="1">
    <mergeCell ref="B1:C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E17" sqref="E17"/>
    </sheetView>
  </sheetViews>
  <sheetFormatPr defaultColWidth="11.421875" defaultRowHeight="12.75"/>
  <cols>
    <col min="1" max="1" width="20.140625" style="0" bestFit="1" customWidth="1"/>
    <col min="2" max="3" width="18.7109375" style="0" customWidth="1"/>
    <col min="4" max="4" width="11.57421875" style="55" bestFit="1" customWidth="1"/>
  </cols>
  <sheetData>
    <row r="1" spans="1:4" ht="15.75">
      <c r="A1" s="12"/>
      <c r="B1" s="83" t="s">
        <v>6</v>
      </c>
      <c r="C1" s="83"/>
      <c r="D1" s="58"/>
    </row>
    <row r="2" spans="1:4" ht="15.75" customHeight="1">
      <c r="A2" s="12" t="s">
        <v>0</v>
      </c>
      <c r="B2" s="36" t="s">
        <v>1</v>
      </c>
      <c r="C2" s="37" t="s">
        <v>2</v>
      </c>
      <c r="D2" s="56" t="s">
        <v>10</v>
      </c>
    </row>
    <row r="3" spans="1:4" ht="15">
      <c r="A3" s="11" t="s">
        <v>20</v>
      </c>
      <c r="B3" s="38">
        <v>4742.11</v>
      </c>
      <c r="C3" s="39">
        <v>15790</v>
      </c>
      <c r="D3" s="68">
        <f>B3/C3</f>
        <v>0.3003236225459151</v>
      </c>
    </row>
    <row r="4" spans="1:4" ht="15" customHeight="1">
      <c r="A4" s="11" t="s">
        <v>32</v>
      </c>
      <c r="B4" s="38">
        <v>17192.37</v>
      </c>
      <c r="C4" s="39">
        <v>82485</v>
      </c>
      <c r="D4" s="68">
        <f>B4/C4</f>
        <v>0.20843026004728132</v>
      </c>
    </row>
    <row r="5" spans="1:4" ht="15" customHeight="1">
      <c r="A5" s="11" t="s">
        <v>22</v>
      </c>
      <c r="B5" s="38">
        <v>4223.35</v>
      </c>
      <c r="C5" s="39">
        <v>16488</v>
      </c>
      <c r="D5" s="68">
        <f>B5/C5</f>
        <v>0.2561468947113052</v>
      </c>
    </row>
    <row r="6" spans="1:4" ht="15" customHeight="1">
      <c r="A6" s="11" t="s">
        <v>33</v>
      </c>
      <c r="B6" s="38">
        <v>7214.3</v>
      </c>
      <c r="C6" s="39">
        <v>34016</v>
      </c>
      <c r="D6" s="68">
        <f aca="true" t="shared" si="0" ref="D6:D14">B6/C6</f>
        <v>0.21208548918156162</v>
      </c>
    </row>
    <row r="7" spans="1:4" ht="15" customHeight="1">
      <c r="A7" s="11" t="s">
        <v>24</v>
      </c>
      <c r="B7" s="38">
        <v>9133.01</v>
      </c>
      <c r="C7" s="39">
        <v>43678</v>
      </c>
      <c r="D7" s="68">
        <f t="shared" si="0"/>
        <v>0.20909863088969274</v>
      </c>
    </row>
    <row r="8" spans="1:4" ht="15" customHeight="1">
      <c r="A8" s="11" t="s">
        <v>34</v>
      </c>
      <c r="B8" s="38">
        <v>5693.4</v>
      </c>
      <c r="C8" s="39">
        <v>26239</v>
      </c>
      <c r="D8" s="68">
        <f t="shared" si="0"/>
        <v>0.21698235451046152</v>
      </c>
    </row>
    <row r="9" spans="1:4" ht="15" customHeight="1">
      <c r="A9" s="11" t="s">
        <v>26</v>
      </c>
      <c r="B9" s="38">
        <v>10619.41</v>
      </c>
      <c r="C9" s="39">
        <v>54904</v>
      </c>
      <c r="D9" s="68">
        <f t="shared" si="0"/>
        <v>0.19341778376803148</v>
      </c>
    </row>
    <row r="10" spans="1:4" ht="15" customHeight="1">
      <c r="A10" s="11" t="s">
        <v>35</v>
      </c>
      <c r="B10" s="38">
        <v>7590.93</v>
      </c>
      <c r="C10" s="39">
        <v>38273</v>
      </c>
      <c r="D10" s="68">
        <f t="shared" si="0"/>
        <v>0.1983364251561153</v>
      </c>
    </row>
    <row r="11" spans="1:4" ht="15" customHeight="1">
      <c r="A11" s="11" t="s">
        <v>28</v>
      </c>
      <c r="B11" s="38">
        <v>12984.01</v>
      </c>
      <c r="C11" s="39">
        <v>68102</v>
      </c>
      <c r="D11" s="68">
        <f t="shared" si="0"/>
        <v>0.1906553405186338</v>
      </c>
    </row>
    <row r="12" spans="1:4" ht="15" customHeight="1">
      <c r="A12" s="11" t="s">
        <v>29</v>
      </c>
      <c r="B12" s="38">
        <v>5377.93</v>
      </c>
      <c r="C12" s="39">
        <v>24771</v>
      </c>
      <c r="D12" s="68">
        <f t="shared" si="0"/>
        <v>0.21710588995195995</v>
      </c>
    </row>
    <row r="13" spans="1:4" ht="15" customHeight="1">
      <c r="A13" s="11" t="s">
        <v>30</v>
      </c>
      <c r="B13" s="38">
        <v>9445.17</v>
      </c>
      <c r="C13" s="39">
        <v>46610</v>
      </c>
      <c r="D13" s="68">
        <f t="shared" si="0"/>
        <v>0.20264256597296718</v>
      </c>
    </row>
    <row r="14" spans="1:4" ht="15" customHeight="1">
      <c r="A14" s="11" t="s">
        <v>31</v>
      </c>
      <c r="B14" s="38">
        <v>4136.57</v>
      </c>
      <c r="C14" s="39">
        <v>15904</v>
      </c>
      <c r="D14" s="68">
        <f t="shared" si="0"/>
        <v>0.26009620221327967</v>
      </c>
    </row>
    <row r="15" spans="1:4" ht="15" customHeight="1">
      <c r="A15" s="42" t="s">
        <v>9</v>
      </c>
      <c r="B15" s="14">
        <f>SUM(B3:B14)</f>
        <v>98352.56</v>
      </c>
      <c r="C15" s="43">
        <f>SUM(C3:C14)</f>
        <v>467260</v>
      </c>
      <c r="D15" s="69">
        <f>B15/C15</f>
        <v>0.21048786542824124</v>
      </c>
    </row>
    <row r="16" spans="1:4" ht="15">
      <c r="A16" s="41" t="s">
        <v>11</v>
      </c>
      <c r="D16" s="57"/>
    </row>
    <row r="17" spans="1:4" ht="15">
      <c r="A17" s="40"/>
      <c r="B17" s="40"/>
      <c r="C17" s="40"/>
      <c r="D17" s="59"/>
    </row>
    <row r="18" spans="1:4" ht="15">
      <c r="A18" s="41"/>
      <c r="B18" s="40"/>
      <c r="C18" s="40"/>
      <c r="D18" s="59"/>
    </row>
    <row r="19" ht="15">
      <c r="D19" s="60"/>
    </row>
  </sheetData>
  <mergeCells count="1">
    <mergeCell ref="B1:C1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E17" sqref="E17"/>
    </sheetView>
  </sheetViews>
  <sheetFormatPr defaultColWidth="11.421875" defaultRowHeight="12.75"/>
  <cols>
    <col min="1" max="1" width="20.140625" style="0" bestFit="1" customWidth="1"/>
    <col min="2" max="3" width="18.7109375" style="0" customWidth="1"/>
    <col min="4" max="4" width="11.57421875" style="55" customWidth="1"/>
  </cols>
  <sheetData>
    <row r="1" spans="1:4" ht="15.75">
      <c r="A1" s="12"/>
      <c r="B1" s="83" t="s">
        <v>7</v>
      </c>
      <c r="C1" s="83"/>
      <c r="D1" s="58"/>
    </row>
    <row r="2" spans="1:4" ht="15.75" customHeight="1">
      <c r="A2" s="12" t="s">
        <v>0</v>
      </c>
      <c r="B2" s="36" t="s">
        <v>1</v>
      </c>
      <c r="C2" s="37" t="s">
        <v>2</v>
      </c>
      <c r="D2" s="56" t="s">
        <v>10</v>
      </c>
    </row>
    <row r="3" spans="1:4" ht="15">
      <c r="A3" s="11" t="s">
        <v>20</v>
      </c>
      <c r="B3" s="38">
        <v>11006.18</v>
      </c>
      <c r="C3" s="39">
        <v>66163</v>
      </c>
      <c r="D3" s="68">
        <f>B3/C3</f>
        <v>0.16634947024772154</v>
      </c>
    </row>
    <row r="4" spans="1:4" ht="15">
      <c r="A4" s="11" t="s">
        <v>32</v>
      </c>
      <c r="B4" s="72">
        <v>13197.6</v>
      </c>
      <c r="C4" s="73">
        <v>77259</v>
      </c>
      <c r="D4" s="68">
        <f>B4/C4</f>
        <v>0.17082281675921251</v>
      </c>
    </row>
    <row r="5" spans="1:4" ht="15">
      <c r="A5" s="11" t="s">
        <v>22</v>
      </c>
      <c r="B5" s="38">
        <v>10795.75</v>
      </c>
      <c r="C5" s="39">
        <v>16488</v>
      </c>
      <c r="D5" s="68">
        <f>B5/C5</f>
        <v>0.6547640708393984</v>
      </c>
    </row>
    <row r="6" spans="1:4" ht="15">
      <c r="A6" s="11" t="s">
        <v>33</v>
      </c>
      <c r="B6" s="38">
        <v>12522.34</v>
      </c>
      <c r="C6" s="39">
        <v>70818</v>
      </c>
      <c r="D6" s="68">
        <f aca="true" t="shared" si="0" ref="D6:D14">B6/C6</f>
        <v>0.17682425372080546</v>
      </c>
    </row>
    <row r="7" spans="1:4" ht="15">
      <c r="A7" s="11" t="s">
        <v>24</v>
      </c>
      <c r="B7" s="38">
        <v>12792.01</v>
      </c>
      <c r="C7" s="39">
        <v>76320</v>
      </c>
      <c r="D7" s="68">
        <f t="shared" si="0"/>
        <v>0.16761019392033544</v>
      </c>
    </row>
    <row r="8" spans="1:4" ht="15">
      <c r="A8" s="11" t="s">
        <v>34</v>
      </c>
      <c r="B8" s="38">
        <v>10019.61</v>
      </c>
      <c r="C8" s="39">
        <v>61903</v>
      </c>
      <c r="D8" s="68">
        <f t="shared" si="0"/>
        <v>0.1618598452417492</v>
      </c>
    </row>
    <row r="9" spans="1:4" ht="15">
      <c r="A9" s="11" t="s">
        <v>26</v>
      </c>
      <c r="B9" s="38">
        <v>12922.4</v>
      </c>
      <c r="C9" s="39">
        <v>75271</v>
      </c>
      <c r="D9" s="68">
        <f t="shared" si="0"/>
        <v>0.17167833561398146</v>
      </c>
    </row>
    <row r="10" spans="1:4" ht="15">
      <c r="A10" s="11" t="s">
        <v>35</v>
      </c>
      <c r="B10" s="38">
        <v>10125.16</v>
      </c>
      <c r="C10" s="39">
        <v>61300</v>
      </c>
      <c r="D10" s="68">
        <f t="shared" si="0"/>
        <v>0.16517389885807504</v>
      </c>
    </row>
    <row r="11" spans="1:4" ht="15">
      <c r="A11" s="11" t="s">
        <v>28</v>
      </c>
      <c r="B11" s="38">
        <v>12148.4</v>
      </c>
      <c r="C11" s="39">
        <v>68202</v>
      </c>
      <c r="D11" s="68">
        <f t="shared" si="0"/>
        <v>0.17812380868596228</v>
      </c>
    </row>
    <row r="12" spans="1:4" ht="15">
      <c r="A12" s="11" t="s">
        <v>29</v>
      </c>
      <c r="B12" s="38">
        <v>10913.5</v>
      </c>
      <c r="C12" s="39">
        <v>66445</v>
      </c>
      <c r="D12" s="68">
        <f t="shared" si="0"/>
        <v>0.1642486266837234</v>
      </c>
    </row>
    <row r="13" spans="1:4" ht="15">
      <c r="A13" s="11" t="s">
        <v>30</v>
      </c>
      <c r="B13" s="38">
        <v>13245.41</v>
      </c>
      <c r="C13" s="39">
        <v>76679</v>
      </c>
      <c r="D13" s="68">
        <f t="shared" si="0"/>
        <v>0.1727384290353291</v>
      </c>
    </row>
    <row r="14" spans="1:4" ht="15">
      <c r="A14" s="11" t="s">
        <v>31</v>
      </c>
      <c r="B14" s="38">
        <v>10791.07</v>
      </c>
      <c r="C14" s="39">
        <v>65937</v>
      </c>
      <c r="D14" s="68">
        <f t="shared" si="0"/>
        <v>0.16365727891775483</v>
      </c>
    </row>
    <row r="15" spans="1:4" ht="15.75">
      <c r="A15" s="42" t="s">
        <v>9</v>
      </c>
      <c r="B15" s="14">
        <f>SUM(B3:B14)</f>
        <v>140479.43</v>
      </c>
      <c r="C15" s="43">
        <f>SUM(C3:C14)</f>
        <v>782785</v>
      </c>
      <c r="D15" s="69">
        <f>B15/C15</f>
        <v>0.1794610652989007</v>
      </c>
    </row>
    <row r="16" spans="1:4" ht="15">
      <c r="A16" s="41" t="s">
        <v>11</v>
      </c>
      <c r="D16" s="57"/>
    </row>
    <row r="17" spans="1:4" ht="15">
      <c r="A17" s="41"/>
      <c r="B17" s="40"/>
      <c r="C17" s="40"/>
      <c r="D17" s="59"/>
    </row>
    <row r="18" spans="2:4" ht="15">
      <c r="B18" s="40"/>
      <c r="C18" s="40"/>
      <c r="D18" s="59"/>
    </row>
    <row r="19" ht="15">
      <c r="D19" s="60"/>
    </row>
  </sheetData>
  <mergeCells count="1">
    <mergeCell ref="B1:C1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2">
      <selection activeCell="E17" sqref="E17"/>
    </sheetView>
  </sheetViews>
  <sheetFormatPr defaultColWidth="11.421875" defaultRowHeight="12.75"/>
  <cols>
    <col min="1" max="1" width="20.140625" style="0" bestFit="1" customWidth="1"/>
    <col min="2" max="2" width="18.00390625" style="0" bestFit="1" customWidth="1"/>
    <col min="3" max="3" width="17.421875" style="0" bestFit="1" customWidth="1"/>
    <col min="4" max="4" width="10.140625" style="62" bestFit="1" customWidth="1"/>
  </cols>
  <sheetData>
    <row r="1" spans="1:4" s="48" customFormat="1" ht="19.5">
      <c r="A1" s="47"/>
      <c r="B1" s="84" t="s">
        <v>8</v>
      </c>
      <c r="C1" s="84"/>
      <c r="D1" s="61"/>
    </row>
    <row r="2" spans="1:4" ht="18">
      <c r="A2" s="9" t="s">
        <v>0</v>
      </c>
      <c r="B2" s="10" t="s">
        <v>1</v>
      </c>
      <c r="C2" s="63" t="s">
        <v>2</v>
      </c>
      <c r="D2" s="64" t="s">
        <v>10</v>
      </c>
    </row>
    <row r="3" spans="1:4" s="44" customFormat="1" ht="15">
      <c r="A3" s="11" t="s">
        <v>20</v>
      </c>
      <c r="B3" s="38">
        <v>670621.97</v>
      </c>
      <c r="C3" s="39">
        <v>4067902</v>
      </c>
      <c r="D3" s="80">
        <f>B3/C3</f>
        <v>0.16485696312251377</v>
      </c>
    </row>
    <row r="4" spans="1:4" s="44" customFormat="1" ht="15">
      <c r="A4" s="11" t="s">
        <v>32</v>
      </c>
      <c r="B4" s="38">
        <v>881153.83</v>
      </c>
      <c r="C4" s="39">
        <v>5301382</v>
      </c>
      <c r="D4" s="80">
        <f>B4/C4</f>
        <v>0.1662120990337991</v>
      </c>
    </row>
    <row r="5" spans="1:4" s="44" customFormat="1" ht="15">
      <c r="A5" s="11" t="s">
        <v>22</v>
      </c>
      <c r="B5" s="38">
        <v>774312.67</v>
      </c>
      <c r="C5" s="39">
        <v>4764854</v>
      </c>
      <c r="D5" s="80">
        <f>B5/C5</f>
        <v>0.16250501484410645</v>
      </c>
    </row>
    <row r="6" spans="1:4" s="44" customFormat="1" ht="15">
      <c r="A6" s="11" t="s">
        <v>33</v>
      </c>
      <c r="B6" s="38">
        <v>643793.33</v>
      </c>
      <c r="C6" s="39">
        <v>3982168</v>
      </c>
      <c r="D6" s="80">
        <f aca="true" t="shared" si="0" ref="D6:D14">B6/C6</f>
        <v>0.16166905313889318</v>
      </c>
    </row>
    <row r="7" spans="1:4" s="44" customFormat="1" ht="15">
      <c r="A7" s="11" t="s">
        <v>24</v>
      </c>
      <c r="B7" s="38">
        <v>537462.17</v>
      </c>
      <c r="C7" s="39">
        <v>3247972</v>
      </c>
      <c r="D7" s="80">
        <f t="shared" si="0"/>
        <v>0.16547623255372892</v>
      </c>
    </row>
    <row r="8" spans="1:4" s="44" customFormat="1" ht="15">
      <c r="A8" s="11" t="s">
        <v>34</v>
      </c>
      <c r="B8" s="38">
        <v>550247.21</v>
      </c>
      <c r="C8" s="39">
        <v>3351170</v>
      </c>
      <c r="D8" s="80">
        <f t="shared" si="0"/>
        <v>0.16419555259804783</v>
      </c>
    </row>
    <row r="9" spans="1:4" s="44" customFormat="1" ht="15">
      <c r="A9" s="11" t="s">
        <v>26</v>
      </c>
      <c r="B9" s="38">
        <v>558432.6</v>
      </c>
      <c r="C9" s="39">
        <v>3367904</v>
      </c>
      <c r="D9" s="80">
        <f t="shared" si="0"/>
        <v>0.16581012997995193</v>
      </c>
    </row>
    <row r="10" spans="1:4" s="44" customFormat="1" ht="15">
      <c r="A10" s="11" t="s">
        <v>35</v>
      </c>
      <c r="B10" s="38">
        <v>519908.04</v>
      </c>
      <c r="C10" s="39">
        <v>3145487</v>
      </c>
      <c r="D10" s="80">
        <f t="shared" si="0"/>
        <v>0.1652869778193329</v>
      </c>
    </row>
    <row r="11" spans="1:4" s="44" customFormat="1" ht="15">
      <c r="A11" s="11" t="s">
        <v>28</v>
      </c>
      <c r="B11" s="38">
        <v>580602.85</v>
      </c>
      <c r="C11" s="39">
        <v>3547495</v>
      </c>
      <c r="D11" s="80">
        <f t="shared" si="0"/>
        <v>0.16366558656178515</v>
      </c>
    </row>
    <row r="12" spans="1:4" s="44" customFormat="1" ht="15">
      <c r="A12" s="11" t="s">
        <v>29</v>
      </c>
      <c r="B12" s="38">
        <v>667274.93</v>
      </c>
      <c r="C12" s="39">
        <v>4142933</v>
      </c>
      <c r="D12" s="80">
        <f t="shared" si="0"/>
        <v>0.16106341328715673</v>
      </c>
    </row>
    <row r="13" spans="1:4" s="44" customFormat="1" ht="15">
      <c r="A13" s="11" t="s">
        <v>30</v>
      </c>
      <c r="B13" s="38">
        <v>595628.74</v>
      </c>
      <c r="C13" s="39">
        <v>3557369</v>
      </c>
      <c r="D13" s="80">
        <f t="shared" si="0"/>
        <v>0.16743518594781706</v>
      </c>
    </row>
    <row r="14" spans="1:4" s="44" customFormat="1" ht="15">
      <c r="A14" s="11" t="s">
        <v>31</v>
      </c>
      <c r="B14" s="38">
        <v>691206.49</v>
      </c>
      <c r="C14" s="39">
        <v>4245248</v>
      </c>
      <c r="D14" s="80">
        <f t="shared" si="0"/>
        <v>0.1628188718303383</v>
      </c>
    </row>
    <row r="15" spans="1:4" ht="18">
      <c r="A15" s="65" t="s">
        <v>9</v>
      </c>
      <c r="B15" s="14">
        <f>SUM(B3:B14)</f>
        <v>7670644.829999999</v>
      </c>
      <c r="C15" s="43">
        <f>SUM(C3:C14)</f>
        <v>46721884</v>
      </c>
      <c r="D15" s="81">
        <f>B15/C15</f>
        <v>0.1641767020781953</v>
      </c>
    </row>
    <row r="16" spans="1:4" ht="15">
      <c r="A16" s="41" t="s">
        <v>11</v>
      </c>
      <c r="D16" s="57"/>
    </row>
    <row r="18" ht="12.75">
      <c r="A18" s="1"/>
    </row>
  </sheetData>
  <mergeCells count="1">
    <mergeCell ref="B1:C1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Faustino Carnicero Dantas</dc:creator>
  <cp:keywords/>
  <dc:description/>
  <cp:lastModifiedBy>facd</cp:lastModifiedBy>
  <cp:lastPrinted>2014-03-25T07:36:21Z</cp:lastPrinted>
  <dcterms:created xsi:type="dcterms:W3CDTF">2008-02-07T07:30:34Z</dcterms:created>
  <dcterms:modified xsi:type="dcterms:W3CDTF">2015-02-23T10:52:29Z</dcterms:modified>
  <cp:category/>
  <cp:version/>
  <cp:contentType/>
  <cp:contentStatus/>
</cp:coreProperties>
</file>